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76"/>
  </bookViews>
  <sheets>
    <sheet name="沅江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<sst xmlns="http://schemas.openxmlformats.org/spreadsheetml/2006/main" count="55" uniqueCount="54">
  <si>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沅江市2024年度巩固拓展脱贫攻坚成果和乡村振兴项目库分类汇总表</t>
  </si>
  <si>
    <t>单位（盖章）：                                                                                                         单位：万元、个、人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</si>
  <si>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</si>
  <si>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</si>
  <si>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</si>
  <si>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</si>
  <si>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</si>
  <si>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</si>
  <si>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</si>
  <si>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</si>
  <si>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</si>
  <si>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</si>
  <si>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</si>
  <si>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</si>
  <si>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</si>
  <si>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</si>
  <si>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</si>
  <si>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</si>
  <si>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</si>
  <si>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</si>
  <si>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 xml:space="preserve">总 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</si>
  <si>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</si>
  <si>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</si>
  <si>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</si>
  <si>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</si>
  <si>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宋体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</si>
  <si>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宋体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</si>
  <si>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t>6.高质量庭院经济</t>
  </si>
  <si>
    <t>7.新型农村集体经济发展项目</t>
  </si>
  <si>
    <t>二、就业项目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</si>
  <si>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</si>
  <si>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</si>
  <si>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</si>
  <si>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</si>
  <si>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</si>
  <si>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</si>
  <si>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</si>
  <si>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</si>
  <si>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</si>
  <si>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4.村庄规划编制(含修编)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</si>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</sst>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view="pageBreakPreview" zoomScale="85" zoomScaleNormal="100" workbookViewId="0">
      <pane ySplit="8" topLeftCell="A9" activePane="bottomLeft" state="frozen"/>
      <selection/>
      <selection pane="bottomLeft" activeCell="D14" sqref="D14"/>
    </sheetView>
  </sheetViews>
  <sheetFormatPr defaultColWidth="9" defaultRowHeight="15" customHeight="1"/>
  <cols>
    <col min="1" max="1" width="5" customWidth="1"/>
    <col min="2" max="2" width="25.5" customWidth="1"/>
    <col min="4" max="5" width="11.5"/>
  </cols>
  <sheetData>
    <row r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3.5" customHeight="1"/>
    <row r="3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" customHeight="1"/>
    <row r="5" s="1" customFormat="1" customHeight="1" spans="1:15">
      <c r="A5" s="4" t="s">
        <v>2</v>
      </c>
      <c r="B5" s="4" t="s">
        <v>3</v>
      </c>
      <c r="C5" s="4" t="s">
        <v>4</v>
      </c>
      <c r="D5" s="4" t="s">
        <v>5</v>
      </c>
      <c r="E5" s="4"/>
      <c r="F5" s="4"/>
      <c r="G5" s="4"/>
      <c r="H5" s="4"/>
      <c r="I5" s="4" t="s">
        <v>6</v>
      </c>
      <c r="J5" s="4"/>
      <c r="K5" s="4"/>
      <c r="L5" s="4"/>
      <c r="M5" s="4"/>
      <c r="N5" s="4"/>
      <c r="O5" s="4" t="s">
        <v>7</v>
      </c>
    </row>
    <row r="6" s="1" customFormat="1" customHeight="1" spans="1:15">
      <c r="A6" s="4"/>
      <c r="B6" s="4"/>
      <c r="C6" s="4"/>
      <c r="D6" s="4" t="s">
        <v>8</v>
      </c>
      <c r="E6" s="4" t="s">
        <v>9</v>
      </c>
      <c r="F6" s="4"/>
      <c r="G6" s="4"/>
      <c r="H6" s="4"/>
      <c r="I6" s="4" t="s">
        <v>10</v>
      </c>
      <c r="J6" s="4" t="s">
        <v>11</v>
      </c>
      <c r="K6" s="4" t="s">
        <v>12</v>
      </c>
      <c r="L6" s="4" t="s">
        <v>9</v>
      </c>
      <c r="M6" s="4"/>
      <c r="N6" s="4"/>
      <c r="O6" s="4"/>
    </row>
    <row r="7" s="1" customFormat="1" ht="78" customHeight="1" spans="1:15">
      <c r="A7" s="4"/>
      <c r="B7" s="4"/>
      <c r="C7" s="4"/>
      <c r="D7" s="4"/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  <c r="K7" s="4"/>
      <c r="L7" s="4" t="s">
        <v>17</v>
      </c>
      <c r="M7" s="4" t="s">
        <v>18</v>
      </c>
      <c r="N7" s="4" t="s">
        <v>19</v>
      </c>
      <c r="O7" s="4"/>
    </row>
    <row r="8" customHeight="1" spans="1:15">
      <c r="A8" s="5"/>
      <c r="B8" s="6" t="s">
        <v>20</v>
      </c>
      <c r="C8" s="7">
        <f t="shared" ref="C8:N8" si="0">C9+C17+C23+C28+C29+C34+C37+C38</f>
        <v>962</v>
      </c>
      <c r="D8" s="7">
        <f t="shared" si="0"/>
        <v>36022.2584</v>
      </c>
      <c r="E8" s="7">
        <f t="shared" si="0"/>
        <v>35654.4484</v>
      </c>
      <c r="F8" s="7">
        <f t="shared" si="0"/>
        <v>0</v>
      </c>
      <c r="G8" s="7">
        <f t="shared" si="0"/>
        <v>0</v>
      </c>
      <c r="H8" s="7">
        <f t="shared" si="0"/>
        <v>367.81</v>
      </c>
      <c r="I8" s="7">
        <f t="shared" si="0"/>
        <v>1940</v>
      </c>
      <c r="J8" s="7">
        <f t="shared" si="0"/>
        <v>408539</v>
      </c>
      <c r="K8" s="7">
        <f t="shared" si="0"/>
        <v>1232409</v>
      </c>
      <c r="L8" s="7">
        <f t="shared" si="0"/>
        <v>621</v>
      </c>
      <c r="M8" s="7">
        <f t="shared" si="0"/>
        <v>46927</v>
      </c>
      <c r="N8" s="7">
        <f t="shared" si="0"/>
        <v>142371</v>
      </c>
      <c r="O8" s="12"/>
    </row>
    <row r="9" customHeight="1" spans="1:15">
      <c r="A9" s="5"/>
      <c r="B9" s="8" t="s">
        <v>21</v>
      </c>
      <c r="C9" s="7">
        <f t="shared" ref="C9:N9" si="1">C10+C11+C12+C14+C13+C15+C16</f>
        <v>420</v>
      </c>
      <c r="D9" s="7">
        <f t="shared" si="1"/>
        <v>18498.81</v>
      </c>
      <c r="E9" s="7">
        <f t="shared" si="1"/>
        <v>18145</v>
      </c>
      <c r="F9" s="7">
        <f t="shared" si="1"/>
        <v>0</v>
      </c>
      <c r="G9" s="7">
        <f t="shared" si="1"/>
        <v>0</v>
      </c>
      <c r="H9" s="7">
        <f t="shared" si="1"/>
        <v>353.81</v>
      </c>
      <c r="I9" s="7">
        <f t="shared" si="1"/>
        <v>715</v>
      </c>
      <c r="J9" s="7">
        <f t="shared" si="1"/>
        <v>164410</v>
      </c>
      <c r="K9" s="7">
        <f t="shared" si="1"/>
        <v>510629</v>
      </c>
      <c r="L9" s="7">
        <f t="shared" si="1"/>
        <v>261</v>
      </c>
      <c r="M9" s="7">
        <f t="shared" si="1"/>
        <v>17417</v>
      </c>
      <c r="N9" s="7">
        <f t="shared" si="1"/>
        <v>72495</v>
      </c>
      <c r="O9" s="12"/>
    </row>
    <row r="10" customHeight="1" spans="1:15">
      <c r="A10" s="5"/>
      <c r="B10" s="9" t="s">
        <v>22</v>
      </c>
      <c r="C10" s="5">
        <v>79</v>
      </c>
      <c r="D10" s="10">
        <v>5426.81</v>
      </c>
      <c r="E10" s="10">
        <v>5205</v>
      </c>
      <c r="F10" s="10">
        <v>0</v>
      </c>
      <c r="G10" s="10">
        <v>0</v>
      </c>
      <c r="H10" s="10">
        <v>221.81</v>
      </c>
      <c r="I10" s="10">
        <v>129</v>
      </c>
      <c r="J10" s="10">
        <v>28531</v>
      </c>
      <c r="K10" s="10">
        <v>84628</v>
      </c>
      <c r="L10" s="10">
        <v>70</v>
      </c>
      <c r="M10" s="10">
        <v>3426</v>
      </c>
      <c r="N10" s="10">
        <v>8407</v>
      </c>
      <c r="O10" s="12"/>
    </row>
    <row r="11" customHeight="1" spans="1:15">
      <c r="A11" s="5"/>
      <c r="B11" s="9" t="s">
        <v>23</v>
      </c>
      <c r="C11" s="5">
        <v>31</v>
      </c>
      <c r="D11" s="10">
        <v>2767.9</v>
      </c>
      <c r="E11" s="10">
        <v>2644</v>
      </c>
      <c r="F11" s="10">
        <v>0</v>
      </c>
      <c r="G11" s="10">
        <v>0</v>
      </c>
      <c r="H11" s="10">
        <v>123.9</v>
      </c>
      <c r="I11" s="10">
        <v>59</v>
      </c>
      <c r="J11" s="10">
        <v>12847</v>
      </c>
      <c r="K11" s="10">
        <v>30994</v>
      </c>
      <c r="L11" s="10">
        <v>13</v>
      </c>
      <c r="M11" s="10">
        <v>1571</v>
      </c>
      <c r="N11" s="10">
        <v>2899</v>
      </c>
      <c r="O11" s="19"/>
    </row>
    <row r="12" customHeight="1" spans="1:15">
      <c r="A12" s="5"/>
      <c r="B12" s="9" t="s">
        <v>24</v>
      </c>
      <c r="C12" s="5">
        <v>298</v>
      </c>
      <c r="D12" s="10">
        <v>8906</v>
      </c>
      <c r="E12" s="10">
        <v>8906</v>
      </c>
      <c r="F12" s="10">
        <v>0</v>
      </c>
      <c r="G12" s="10">
        <v>0</v>
      </c>
      <c r="H12" s="10">
        <v>0</v>
      </c>
      <c r="I12" s="10">
        <v>318</v>
      </c>
      <c r="J12" s="10">
        <v>117091</v>
      </c>
      <c r="K12" s="10">
        <v>348404</v>
      </c>
      <c r="L12" s="10">
        <v>147</v>
      </c>
      <c r="M12" s="10">
        <v>9324</v>
      </c>
      <c r="N12" s="10">
        <v>23347</v>
      </c>
      <c r="O12" s="19"/>
    </row>
    <row r="13" customHeight="1" spans="1:15">
      <c r="A13" s="5"/>
      <c r="B13" s="9" t="s">
        <v>25</v>
      </c>
      <c r="C13" s="5">
        <v>4</v>
      </c>
      <c r="D13" s="10">
        <v>438.1</v>
      </c>
      <c r="E13" s="10">
        <v>430</v>
      </c>
      <c r="F13" s="10">
        <v>0</v>
      </c>
      <c r="G13" s="10">
        <v>0</v>
      </c>
      <c r="H13" s="10">
        <v>8.1</v>
      </c>
      <c r="I13" s="10">
        <v>7</v>
      </c>
      <c r="J13" s="10">
        <v>385</v>
      </c>
      <c r="K13" s="10">
        <v>662</v>
      </c>
      <c r="L13" s="10">
        <v>1</v>
      </c>
      <c r="M13" s="10">
        <v>50</v>
      </c>
      <c r="N13" s="10">
        <v>81</v>
      </c>
      <c r="O13" s="19"/>
    </row>
    <row r="14" customHeight="1" spans="1:15">
      <c r="A14" s="11"/>
      <c r="B14" s="9" t="s">
        <v>26</v>
      </c>
      <c r="C14" s="5">
        <v>2</v>
      </c>
      <c r="D14" s="10">
        <v>640</v>
      </c>
      <c r="E14" s="10">
        <v>640</v>
      </c>
      <c r="F14" s="10">
        <v>0</v>
      </c>
      <c r="G14" s="10">
        <v>0</v>
      </c>
      <c r="H14" s="10">
        <v>0</v>
      </c>
      <c r="I14" s="10">
        <v>196</v>
      </c>
      <c r="J14" s="10">
        <v>3131</v>
      </c>
      <c r="K14" s="10">
        <v>36880</v>
      </c>
      <c r="L14" s="10">
        <v>29</v>
      </c>
      <c r="M14" s="10">
        <v>2680</v>
      </c>
      <c r="N14" s="10">
        <v>36880</v>
      </c>
      <c r="O14" s="19"/>
    </row>
    <row r="15" customHeight="1" spans="1:15">
      <c r="A15" s="11"/>
      <c r="B15" s="9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9"/>
    </row>
    <row r="16" customHeight="1" spans="1:15">
      <c r="A16" s="11"/>
      <c r="B16" s="9" t="s">
        <v>28</v>
      </c>
      <c r="C16" s="5">
        <v>6</v>
      </c>
      <c r="D16" s="5">
        <v>320</v>
      </c>
      <c r="E16" s="5">
        <v>320</v>
      </c>
      <c r="F16" s="5">
        <v>0</v>
      </c>
      <c r="G16" s="5">
        <v>0</v>
      </c>
      <c r="H16" s="5">
        <v>0</v>
      </c>
      <c r="I16" s="5">
        <v>6</v>
      </c>
      <c r="J16" s="5">
        <v>2425</v>
      </c>
      <c r="K16" s="5">
        <v>9061</v>
      </c>
      <c r="L16" s="5">
        <v>1</v>
      </c>
      <c r="M16" s="5">
        <v>366</v>
      </c>
      <c r="N16" s="5">
        <v>881</v>
      </c>
      <c r="O16" s="19"/>
    </row>
    <row r="17" customHeight="1" spans="1:15">
      <c r="A17" s="11"/>
      <c r="B17" s="8" t="s">
        <v>29</v>
      </c>
      <c r="C17" s="7">
        <f t="shared" ref="C17:N17" si="2">C18+C19+C20+C21+C22</f>
        <v>3</v>
      </c>
      <c r="D17" s="7">
        <f t="shared" si="2"/>
        <v>270.27</v>
      </c>
      <c r="E17" s="7">
        <f t="shared" si="2"/>
        <v>270.27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2"/>
        <v>307</v>
      </c>
      <c r="J17" s="7">
        <f t="shared" si="2"/>
        <v>3357</v>
      </c>
      <c r="K17" s="7">
        <f t="shared" si="2"/>
        <v>3732</v>
      </c>
      <c r="L17" s="7">
        <f t="shared" si="2"/>
        <v>63</v>
      </c>
      <c r="M17" s="7">
        <f t="shared" si="2"/>
        <v>1524</v>
      </c>
      <c r="N17" s="7">
        <f t="shared" si="2"/>
        <v>3182</v>
      </c>
      <c r="O17" s="19"/>
    </row>
    <row r="18" customHeight="1" spans="1:15">
      <c r="A18" s="11"/>
      <c r="B18" s="9" t="s">
        <v>30</v>
      </c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9"/>
    </row>
    <row r="19" customHeight="1" spans="1:15">
      <c r="A19" s="11"/>
      <c r="B19" s="9" t="s">
        <v>31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customHeight="1" spans="1:15">
      <c r="A20" s="11"/>
      <c r="B20" s="14" t="s">
        <v>32</v>
      </c>
      <c r="C20" s="7"/>
      <c r="D20" s="15"/>
      <c r="E20" s="16"/>
      <c r="F20" s="15"/>
      <c r="G20" s="15"/>
      <c r="H20" s="15"/>
      <c r="I20" s="16"/>
      <c r="J20" s="16"/>
      <c r="K20" s="16"/>
      <c r="L20" s="16"/>
      <c r="M20" s="16"/>
      <c r="N20" s="16"/>
      <c r="O20" s="19"/>
    </row>
    <row r="21" customHeight="1" spans="1:15">
      <c r="A21" s="11"/>
      <c r="B21" s="14" t="s">
        <v>33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9"/>
    </row>
    <row r="22" customHeight="1" spans="1:15">
      <c r="A22" s="11"/>
      <c r="B22" s="14" t="s">
        <v>34</v>
      </c>
      <c r="C22" s="5">
        <v>3</v>
      </c>
      <c r="D22" s="10">
        <v>270.27</v>
      </c>
      <c r="E22" s="10">
        <v>270.27</v>
      </c>
      <c r="F22" s="10">
        <v>0</v>
      </c>
      <c r="G22" s="10">
        <v>0</v>
      </c>
      <c r="H22" s="10">
        <v>0</v>
      </c>
      <c r="I22" s="10">
        <v>307</v>
      </c>
      <c r="J22" s="10">
        <v>3357</v>
      </c>
      <c r="K22" s="10">
        <v>3732</v>
      </c>
      <c r="L22" s="10">
        <v>63</v>
      </c>
      <c r="M22" s="10">
        <v>1524</v>
      </c>
      <c r="N22" s="10">
        <v>3182</v>
      </c>
      <c r="O22" s="19"/>
    </row>
    <row r="23" customHeight="1" spans="1:15">
      <c r="A23" s="11"/>
      <c r="B23" s="8" t="s">
        <v>35</v>
      </c>
      <c r="C23" s="7">
        <f t="shared" ref="C23:N23" si="3">C24+C25+C26+C27</f>
        <v>537</v>
      </c>
      <c r="D23" s="7">
        <f t="shared" si="3"/>
        <v>17135.5284</v>
      </c>
      <c r="E23" s="7">
        <f t="shared" si="3"/>
        <v>17121.5284</v>
      </c>
      <c r="F23" s="7">
        <f t="shared" si="3"/>
        <v>0</v>
      </c>
      <c r="G23" s="7">
        <f t="shared" si="3"/>
        <v>0</v>
      </c>
      <c r="H23" s="7">
        <f t="shared" si="3"/>
        <v>14</v>
      </c>
      <c r="I23" s="7">
        <f t="shared" si="3"/>
        <v>755</v>
      </c>
      <c r="J23" s="7">
        <f t="shared" si="3"/>
        <v>239905</v>
      </c>
      <c r="K23" s="7">
        <f t="shared" si="3"/>
        <v>716739</v>
      </c>
      <c r="L23" s="7">
        <f t="shared" si="3"/>
        <v>268</v>
      </c>
      <c r="M23" s="7">
        <f t="shared" si="3"/>
        <v>27119</v>
      </c>
      <c r="N23" s="7">
        <f t="shared" si="3"/>
        <v>65385</v>
      </c>
      <c r="O23" s="19"/>
    </row>
    <row r="24" customHeight="1" spans="1:15">
      <c r="A24" s="17"/>
      <c r="B24" s="14" t="s">
        <v>36</v>
      </c>
      <c r="C24" s="13">
        <v>495</v>
      </c>
      <c r="D24" s="13">
        <v>14718.15</v>
      </c>
      <c r="E24" s="13">
        <v>14709.15</v>
      </c>
      <c r="F24" s="13">
        <v>0</v>
      </c>
      <c r="G24" s="13">
        <v>0</v>
      </c>
      <c r="H24" s="13">
        <v>9</v>
      </c>
      <c r="I24" s="13">
        <v>544</v>
      </c>
      <c r="J24" s="13">
        <v>125317</v>
      </c>
      <c r="K24" s="13">
        <v>375776</v>
      </c>
      <c r="L24" s="13">
        <v>229</v>
      </c>
      <c r="M24" s="13">
        <v>13442</v>
      </c>
      <c r="N24" s="13">
        <v>33069</v>
      </c>
      <c r="O24" s="17"/>
    </row>
    <row r="25" customHeight="1" spans="1:15">
      <c r="A25" s="17"/>
      <c r="B25" s="14" t="s">
        <v>37</v>
      </c>
      <c r="C25" s="13">
        <v>42</v>
      </c>
      <c r="D25" s="13">
        <v>2417.3784</v>
      </c>
      <c r="E25" s="13">
        <v>2412.3784</v>
      </c>
      <c r="F25" s="13">
        <v>0</v>
      </c>
      <c r="G25" s="13">
        <v>0</v>
      </c>
      <c r="H25" s="13">
        <v>5</v>
      </c>
      <c r="I25" s="13">
        <v>211</v>
      </c>
      <c r="J25" s="13">
        <v>114588</v>
      </c>
      <c r="K25" s="13">
        <v>340963</v>
      </c>
      <c r="L25" s="13">
        <v>39</v>
      </c>
      <c r="M25" s="13">
        <v>13677</v>
      </c>
      <c r="N25" s="13">
        <v>32316</v>
      </c>
      <c r="O25" s="17"/>
    </row>
    <row r="26" customHeight="1" spans="1:15">
      <c r="A26" s="17"/>
      <c r="B26" s="14" t="s">
        <v>38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7"/>
    </row>
    <row r="27" customHeight="1" spans="1:15">
      <c r="A27" s="17"/>
      <c r="B27" s="14" t="s">
        <v>39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/>
    </row>
    <row r="28" customHeight="1" spans="1:15">
      <c r="A28" s="17"/>
      <c r="B28" s="8" t="s">
        <v>40</v>
      </c>
      <c r="C28" s="18">
        <v>1</v>
      </c>
      <c r="D28" s="18">
        <v>21</v>
      </c>
      <c r="E28" s="18">
        <v>21</v>
      </c>
      <c r="F28" s="18">
        <v>0</v>
      </c>
      <c r="G28" s="18">
        <v>0</v>
      </c>
      <c r="H28" s="18">
        <v>0</v>
      </c>
      <c r="I28" s="18">
        <v>3</v>
      </c>
      <c r="J28" s="18">
        <v>222</v>
      </c>
      <c r="K28" s="18">
        <v>664</v>
      </c>
      <c r="L28" s="18">
        <v>0</v>
      </c>
      <c r="M28" s="18">
        <v>222</v>
      </c>
      <c r="N28" s="18">
        <v>664</v>
      </c>
      <c r="O28" s="17"/>
    </row>
    <row r="29" customHeight="1" spans="1:15">
      <c r="A29" s="17"/>
      <c r="B29" s="8" t="s">
        <v>41</v>
      </c>
      <c r="C29" s="18">
        <f t="shared" ref="C29:N29" si="4">C30+C31+C32+C33</f>
        <v>1</v>
      </c>
      <c r="D29" s="18">
        <f t="shared" si="4"/>
        <v>96.65</v>
      </c>
      <c r="E29" s="18">
        <f t="shared" si="4"/>
        <v>96.65</v>
      </c>
      <c r="F29" s="18">
        <f t="shared" si="4"/>
        <v>0</v>
      </c>
      <c r="G29" s="18">
        <f t="shared" si="4"/>
        <v>0</v>
      </c>
      <c r="H29" s="18">
        <f t="shared" si="4"/>
        <v>0</v>
      </c>
      <c r="I29" s="18">
        <f t="shared" si="4"/>
        <v>160</v>
      </c>
      <c r="J29" s="18">
        <f t="shared" si="4"/>
        <v>645</v>
      </c>
      <c r="K29" s="18">
        <f t="shared" si="4"/>
        <v>645</v>
      </c>
      <c r="L29" s="18">
        <f t="shared" si="4"/>
        <v>29</v>
      </c>
      <c r="M29" s="18">
        <f t="shared" si="4"/>
        <v>645</v>
      </c>
      <c r="N29" s="18">
        <f t="shared" si="4"/>
        <v>645</v>
      </c>
      <c r="O29" s="17"/>
    </row>
    <row r="30" customHeight="1" spans="1:15">
      <c r="A30" s="17"/>
      <c r="B30" s="14" t="s">
        <v>42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7"/>
    </row>
    <row r="31" customHeight="1" spans="1:15">
      <c r="A31" s="17"/>
      <c r="B31" s="14" t="s">
        <v>43</v>
      </c>
      <c r="C31" s="13">
        <v>1</v>
      </c>
      <c r="D31" s="13">
        <v>96.65</v>
      </c>
      <c r="E31" s="13">
        <v>96.65</v>
      </c>
      <c r="F31" s="13">
        <v>0</v>
      </c>
      <c r="G31" s="13">
        <v>0</v>
      </c>
      <c r="H31" s="13">
        <v>0</v>
      </c>
      <c r="I31" s="13">
        <v>160</v>
      </c>
      <c r="J31" s="13">
        <v>645</v>
      </c>
      <c r="K31" s="13">
        <v>645</v>
      </c>
      <c r="L31" s="13">
        <v>29</v>
      </c>
      <c r="M31" s="13">
        <v>645</v>
      </c>
      <c r="N31" s="13">
        <v>645</v>
      </c>
      <c r="O31" s="17"/>
    </row>
    <row r="32" customHeight="1" spans="1:15">
      <c r="A32" s="17"/>
      <c r="B32" s="14" t="s">
        <v>44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7"/>
    </row>
    <row r="33" customHeight="1" spans="1:15">
      <c r="A33" s="17"/>
      <c r="B33" s="14" t="s">
        <v>45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7"/>
    </row>
    <row r="34" customHeight="1" spans="1:15">
      <c r="A34" s="17"/>
      <c r="B34" s="8" t="s">
        <v>46</v>
      </c>
      <c r="C34" s="18">
        <f t="shared" ref="C34:N34" si="5">C35+C36</f>
        <v>0</v>
      </c>
      <c r="D34" s="18">
        <f t="shared" si="5"/>
        <v>0</v>
      </c>
      <c r="E34" s="18">
        <f t="shared" si="5"/>
        <v>0</v>
      </c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 t="shared" si="5"/>
        <v>0</v>
      </c>
      <c r="J34" s="18">
        <f t="shared" si="5"/>
        <v>0</v>
      </c>
      <c r="K34" s="18">
        <f t="shared" si="5"/>
        <v>0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17"/>
    </row>
    <row r="35" customHeight="1" spans="1:15">
      <c r="A35" s="17"/>
      <c r="B35" s="1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7"/>
    </row>
    <row r="36" customHeight="1" spans="1:15">
      <c r="A36" s="17"/>
      <c r="B36" s="14" t="s">
        <v>48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7"/>
    </row>
    <row r="37" customHeight="1" spans="1:15">
      <c r="A37" s="17"/>
      <c r="B37" s="8" t="s">
        <v>49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7"/>
    </row>
    <row r="38" customHeight="1" spans="1:15">
      <c r="A38" s="17"/>
      <c r="B38" s="8" t="s">
        <v>50</v>
      </c>
      <c r="C38" s="18">
        <f t="shared" ref="C38:N38" si="6">C39+C40</f>
        <v>0</v>
      </c>
      <c r="D38" s="18">
        <f t="shared" si="6"/>
        <v>0</v>
      </c>
      <c r="E38" s="18">
        <f t="shared" si="6"/>
        <v>0</v>
      </c>
      <c r="F38" s="18">
        <f t="shared" si="6"/>
        <v>0</v>
      </c>
      <c r="G38" s="18">
        <f t="shared" si="6"/>
        <v>0</v>
      </c>
      <c r="H38" s="18">
        <f t="shared" si="6"/>
        <v>0</v>
      </c>
      <c r="I38" s="18">
        <f t="shared" si="6"/>
        <v>0</v>
      </c>
      <c r="J38" s="18">
        <f t="shared" si="6"/>
        <v>0</v>
      </c>
      <c r="K38" s="18">
        <f t="shared" si="6"/>
        <v>0</v>
      </c>
      <c r="L38" s="18">
        <f t="shared" si="6"/>
        <v>0</v>
      </c>
      <c r="M38" s="18">
        <f t="shared" si="6"/>
        <v>0</v>
      </c>
      <c r="N38" s="18">
        <f t="shared" si="6"/>
        <v>0</v>
      </c>
      <c r="O38" s="17"/>
    </row>
    <row r="39" customHeight="1" spans="1:15">
      <c r="A39" s="17"/>
      <c r="B39" s="4" t="s">
        <v>51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7"/>
    </row>
    <row r="40" customHeight="1" spans="1:15">
      <c r="A40" s="17"/>
      <c r="B40" s="14" t="s">
        <v>52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7"/>
    </row>
    <row r="41" customHeight="1" spans="1:15">
      <c r="A41" s="17"/>
      <c r="B41" s="14" t="s">
        <v>53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20"/>
    </row>
  </sheetData>
  <mergeCells count="14">
    <mergeCell ref="A1:O1"/>
    <mergeCell ref="A3:O3"/>
    <mergeCell ref="D5:H5"/>
    <mergeCell ref="I5:N5"/>
    <mergeCell ref="E6:H6"/>
    <mergeCell ref="L6:N6"/>
    <mergeCell ref="A5:A7"/>
    <mergeCell ref="B5:B7"/>
    <mergeCell ref="C5:C7"/>
    <mergeCell ref="D6:D7"/>
    <mergeCell ref="I6:I7"/>
    <mergeCell ref="J6:J7"/>
    <mergeCell ref="K6:K7"/>
    <mergeCell ref="O5:O7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2022-05-18T08:29:00Z</dcterms:created>
  <dcterms:modified xsi:type="dcterms:W3CDTF">2024-12-19T00:34:41Z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B391CA85AC284309BE9464F0B853DE22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