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沅江-漉湖" sheetId="2" r:id="rId1"/>
    <sheet name="沅江-阳罗" sheetId="3" r:id="rId2"/>
    <sheet name="沅江-茶盘洲" sheetId="5" r:id="rId3"/>
    <sheet name="沅江-草尾" sheetId="6" r:id="rId4"/>
    <sheet name="沅江-共华" sheetId="8" r:id="rId5"/>
    <sheet name="沅江-北大" sheetId="10" r:id="rId6"/>
    <sheet name="草尾-茶盘洲" sheetId="15" r:id="rId7"/>
  </sheets>
  <calcPr calcId="125725"/>
</workbook>
</file>

<file path=xl/calcChain.xml><?xml version="1.0" encoding="utf-8"?>
<calcChain xmlns="http://schemas.openxmlformats.org/spreadsheetml/2006/main">
  <c r="A6" i="15"/>
  <c r="A7" s="1"/>
  <c r="A7" i="3"/>
  <c r="A5"/>
  <c r="G10" i="2"/>
  <c r="G5"/>
  <c r="G8"/>
  <c r="H9" s="1"/>
  <c r="G12"/>
  <c r="G6"/>
  <c r="G7" s="1"/>
  <c r="I9" s="1"/>
  <c r="A5" i="15"/>
  <c r="D11" i="10"/>
  <c r="C11"/>
  <c r="C9"/>
  <c r="B9"/>
  <c r="B11" s="1"/>
  <c r="B7"/>
  <c r="A6"/>
  <c r="A5"/>
  <c r="A7" s="1"/>
  <c r="A4"/>
  <c r="A5" i="8"/>
  <c r="A7"/>
  <c r="A9" s="1"/>
  <c r="A6"/>
  <c r="C8" s="1"/>
  <c r="D11"/>
  <c r="B7"/>
  <c r="B9"/>
  <c r="B11"/>
  <c r="C9"/>
  <c r="C11" s="1"/>
  <c r="A4"/>
  <c r="B6" s="1"/>
  <c r="A14" i="6"/>
  <c r="A12"/>
  <c r="A13"/>
  <c r="F15"/>
  <c r="A10"/>
  <c r="A11" s="1"/>
  <c r="E13" s="1"/>
  <c r="A8"/>
  <c r="B9" s="1"/>
  <c r="A6"/>
  <c r="A7"/>
  <c r="C13" s="1"/>
  <c r="E14"/>
  <c r="D14"/>
  <c r="C14"/>
  <c r="B14"/>
  <c r="C10"/>
  <c r="B10"/>
  <c r="B8"/>
  <c r="B7"/>
  <c r="A5"/>
  <c r="B13" s="1"/>
  <c r="E13" i="5"/>
  <c r="D13"/>
  <c r="D11"/>
  <c r="C11"/>
  <c r="C13" s="1"/>
  <c r="C9"/>
  <c r="B7"/>
  <c r="B9" s="1"/>
  <c r="B11" s="1"/>
  <c r="B13" s="1"/>
  <c r="A5"/>
  <c r="A6" s="1"/>
  <c r="A4"/>
  <c r="A6" i="3"/>
  <c r="C8" s="1"/>
  <c r="A4"/>
  <c r="B6" s="1"/>
  <c r="A8"/>
  <c r="G11" i="2"/>
  <c r="K13" s="1"/>
  <c r="H13"/>
  <c r="G13"/>
  <c r="G9" l="1"/>
  <c r="H7"/>
  <c r="H11"/>
  <c r="C8" i="10"/>
  <c r="A9"/>
  <c r="A8"/>
  <c r="B8"/>
  <c r="A11" i="8"/>
  <c r="B10"/>
  <c r="C10"/>
  <c r="D10"/>
  <c r="A10"/>
  <c r="E15" i="6"/>
  <c r="B6" i="10"/>
  <c r="A8" i="15"/>
  <c r="I11" i="2"/>
  <c r="I13"/>
  <c r="B8" i="3"/>
  <c r="A7" i="5"/>
  <c r="C9" i="6"/>
  <c r="C11"/>
  <c r="C15"/>
  <c r="A9"/>
  <c r="B6" i="5"/>
  <c r="B11" i="6"/>
  <c r="B15"/>
  <c r="D15"/>
  <c r="B8" i="8"/>
  <c r="A8"/>
  <c r="B7" i="15"/>
  <c r="A15" i="6"/>
  <c r="J13" i="2" l="1"/>
  <c r="J11"/>
  <c r="D13" i="6"/>
  <c r="D11"/>
  <c r="A8" i="5"/>
  <c r="B8"/>
  <c r="C8"/>
  <c r="A9"/>
  <c r="A10" i="15"/>
  <c r="A9"/>
  <c r="B9"/>
  <c r="C9"/>
  <c r="D12" i="8"/>
  <c r="A12"/>
  <c r="B12"/>
  <c r="E12"/>
  <c r="C12"/>
  <c r="A11" i="10"/>
  <c r="A10"/>
  <c r="B10"/>
  <c r="C10"/>
  <c r="D10"/>
  <c r="E12" l="1"/>
  <c r="A12"/>
  <c r="B12"/>
  <c r="C12"/>
  <c r="D12"/>
  <c r="C10" i="5"/>
  <c r="B10"/>
  <c r="D10"/>
  <c r="A11"/>
  <c r="A10"/>
  <c r="A11" i="15"/>
  <c r="B11"/>
  <c r="A12"/>
  <c r="C11"/>
  <c r="D11"/>
  <c r="C13" l="1"/>
  <c r="D13"/>
  <c r="A14"/>
  <c r="A13"/>
  <c r="E13"/>
  <c r="B13"/>
  <c r="C12" i="5"/>
  <c r="A13"/>
  <c r="D12"/>
  <c r="E12"/>
  <c r="A12"/>
  <c r="B12"/>
  <c r="E14" l="1"/>
  <c r="A14"/>
  <c r="D14"/>
  <c r="F14"/>
  <c r="B14"/>
  <c r="C14"/>
  <c r="A15" i="15"/>
  <c r="C15"/>
  <c r="D15"/>
  <c r="E15"/>
  <c r="A16"/>
  <c r="F15"/>
  <c r="B15"/>
  <c r="A17" l="1"/>
  <c r="F17"/>
  <c r="D17"/>
  <c r="B17"/>
  <c r="G17"/>
  <c r="E17"/>
  <c r="C17"/>
</calcChain>
</file>

<file path=xl/sharedStrings.xml><?xml version="1.0" encoding="utf-8"?>
<sst xmlns="http://schemas.openxmlformats.org/spreadsheetml/2006/main" count="87" uniqueCount="40">
  <si>
    <t>沅江--漉湖票价（元）</t>
  </si>
  <si>
    <t>沅江</t>
  </si>
  <si>
    <t>公里</t>
  </si>
  <si>
    <t>新桥</t>
  </si>
  <si>
    <t>元</t>
  </si>
  <si>
    <t>金南</t>
  </si>
  <si>
    <t>车辆类型：</t>
  </si>
  <si>
    <t>纯电动公交</t>
  </si>
  <si>
    <t>南大</t>
  </si>
  <si>
    <t>小波</t>
  </si>
  <si>
    <t>漉湖</t>
  </si>
  <si>
    <t>沅江--阳罗票价（元）</t>
  </si>
  <si>
    <t>草尾</t>
  </si>
  <si>
    <t>百胜</t>
  </si>
  <si>
    <t>阳罗</t>
  </si>
  <si>
    <t>沅江--茶盘洲票价（元）</t>
  </si>
  <si>
    <t>谭家岭</t>
  </si>
  <si>
    <t>光复</t>
  </si>
  <si>
    <t>华星</t>
  </si>
  <si>
    <t>泗湖山</t>
  </si>
  <si>
    <t>下河口</t>
  </si>
  <si>
    <t>茶盘洲车站</t>
  </si>
  <si>
    <t>沅江--草尾票价（元）</t>
  </si>
  <si>
    <t>国土局</t>
  </si>
  <si>
    <t>新湾</t>
  </si>
  <si>
    <t>油库路口</t>
  </si>
  <si>
    <t>南咀</t>
  </si>
  <si>
    <t>茅草街</t>
  </si>
  <si>
    <t>沅江--共华票价（元）</t>
  </si>
  <si>
    <t>八形汊</t>
  </si>
  <si>
    <t>华兴桥</t>
  </si>
  <si>
    <t>共华</t>
  </si>
  <si>
    <t>沅江--北大票价（元）</t>
  </si>
  <si>
    <t>南金山</t>
  </si>
  <si>
    <t>北大乡政府</t>
  </si>
  <si>
    <t>草尾-茶盘洲票价（元）</t>
  </si>
  <si>
    <t>黄茅洲大桥</t>
  </si>
  <si>
    <t>注：不含站务费</t>
    <phoneticPr fontId="10" type="noConversion"/>
  </si>
  <si>
    <t>注：不含站务费</t>
    <phoneticPr fontId="10" type="noConversion"/>
  </si>
  <si>
    <t>附件：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</si>
</sst>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38100</xdr:rowOff>
    </xdr:from>
    <xdr:to>
      <xdr:col>11</xdr:col>
      <xdr:colOff>9525</xdr:colOff>
      <xdr:row>13</xdr:row>
      <xdr:rowOff>0</xdr:rowOff>
    </xdr:to>
    <xdr:cxnSp macro="">
      <xdr:nvCxnSpPr>
        <xdr:cNvPr id="16" name="直接连接符 15"/>
        <xdr:cNvCxnSpPr/>
      </xdr:nvCxnSpPr>
      <xdr:spPr>
        <a:xfrm>
          <a:off x="28575" y="971550"/>
          <a:ext cx="5743575" cy="1892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</xdr:row>
      <xdr:rowOff>9525</xdr:rowOff>
    </xdr:from>
    <xdr:to>
      <xdr:col>10</xdr:col>
      <xdr:colOff>9525</xdr:colOff>
      <xdr:row>13</xdr:row>
      <xdr:rowOff>9525</xdr:rowOff>
    </xdr:to>
    <xdr:cxnSp macro="">
      <xdr:nvCxnSpPr>
        <xdr:cNvPr id="18" name="直接连接符 17"/>
        <xdr:cNvCxnSpPr/>
      </xdr:nvCxnSpPr>
      <xdr:spPr>
        <a:xfrm>
          <a:off x="19050" y="1329055"/>
          <a:ext cx="4600575" cy="15443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7</xdr:row>
      <xdr:rowOff>0</xdr:rowOff>
    </xdr:from>
    <xdr:to>
      <xdr:col>9</xdr:col>
      <xdr:colOff>9525</xdr:colOff>
      <xdr:row>13</xdr:row>
      <xdr:rowOff>9525</xdr:rowOff>
    </xdr:to>
    <xdr:cxnSp macro="">
      <xdr:nvCxnSpPr>
        <xdr:cNvPr id="20" name="直接连接符 19"/>
        <xdr:cNvCxnSpPr/>
      </xdr:nvCxnSpPr>
      <xdr:spPr>
        <a:xfrm>
          <a:off x="28575" y="1705610"/>
          <a:ext cx="3438525" cy="11677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9</xdr:row>
      <xdr:rowOff>28575</xdr:rowOff>
    </xdr:from>
    <xdr:to>
      <xdr:col>8</xdr:col>
      <xdr:colOff>0</xdr:colOff>
      <xdr:row>13</xdr:row>
      <xdr:rowOff>19050</xdr:rowOff>
    </xdr:to>
    <xdr:cxnSp macro="">
      <xdr:nvCxnSpPr>
        <xdr:cNvPr id="22" name="直接连接符 21"/>
        <xdr:cNvCxnSpPr/>
      </xdr:nvCxnSpPr>
      <xdr:spPr>
        <a:xfrm>
          <a:off x="9525" y="2120265"/>
          <a:ext cx="2295525" cy="7626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11</xdr:row>
      <xdr:rowOff>28575</xdr:rowOff>
    </xdr:from>
    <xdr:to>
      <xdr:col>7</xdr:col>
      <xdr:colOff>19050</xdr:colOff>
      <xdr:row>13</xdr:row>
      <xdr:rowOff>9525</xdr:rowOff>
    </xdr:to>
    <xdr:cxnSp macro="">
      <xdr:nvCxnSpPr>
        <xdr:cNvPr id="24" name="直接连接符 23"/>
        <xdr:cNvCxnSpPr/>
      </xdr:nvCxnSpPr>
      <xdr:spPr>
        <a:xfrm>
          <a:off x="38100" y="2506345"/>
          <a:ext cx="1133475" cy="3670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9525</xdr:colOff>
      <xdr:row>4</xdr:row>
      <xdr:rowOff>9525</xdr:rowOff>
    </xdr:to>
    <xdr:cxnSp macro="">
      <xdr:nvCxnSpPr>
        <xdr:cNvPr id="57" name="直接连接符 56"/>
        <xdr:cNvCxnSpPr/>
      </xdr:nvCxnSpPr>
      <xdr:spPr>
        <a:xfrm>
          <a:off x="5762625" y="533400"/>
          <a:ext cx="847725" cy="602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3</xdr:col>
      <xdr:colOff>9525</xdr:colOff>
      <xdr:row>7</xdr:row>
      <xdr:rowOff>257175</xdr:rowOff>
    </xdr:to>
    <xdr:cxnSp macro="">
      <xdr:nvCxnSpPr>
        <xdr:cNvPr id="23" name="直接连接符 22"/>
        <xdr:cNvCxnSpPr/>
      </xdr:nvCxnSpPr>
      <xdr:spPr>
        <a:xfrm>
          <a:off x="19050" y="735965"/>
          <a:ext cx="2762250" cy="1590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2</xdr:col>
      <xdr:colOff>9525</xdr:colOff>
      <xdr:row>8</xdr:row>
      <xdr:rowOff>0</xdr:rowOff>
    </xdr:to>
    <xdr:cxnSp macro="">
      <xdr:nvCxnSpPr>
        <xdr:cNvPr id="24" name="直接连接符 23"/>
        <xdr:cNvCxnSpPr/>
      </xdr:nvCxnSpPr>
      <xdr:spPr>
        <a:xfrm>
          <a:off x="635" y="1269365"/>
          <a:ext cx="1856740" cy="1066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6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5" name="直接连接符 24"/>
        <xdr:cNvCxnSpPr/>
      </xdr:nvCxnSpPr>
      <xdr:spPr>
        <a:xfrm>
          <a:off x="635" y="1802765"/>
          <a:ext cx="923290" cy="539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</xdr:row>
      <xdr:rowOff>0</xdr:rowOff>
    </xdr:from>
    <xdr:to>
      <xdr:col>6</xdr:col>
      <xdr:colOff>9525</xdr:colOff>
      <xdr:row>3</xdr:row>
      <xdr:rowOff>9525</xdr:rowOff>
    </xdr:to>
    <xdr:cxnSp macro="">
      <xdr:nvCxnSpPr>
        <xdr:cNvPr id="28" name="直接连接符 27"/>
        <xdr:cNvCxnSpPr/>
      </xdr:nvCxnSpPr>
      <xdr:spPr>
        <a:xfrm>
          <a:off x="4772025" y="457200"/>
          <a:ext cx="1085850" cy="5549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28575</xdr:rowOff>
    </xdr:from>
    <xdr:to>
      <xdr:col>0</xdr:col>
      <xdr:colOff>542925</xdr:colOff>
      <xdr:row>3</xdr:row>
      <xdr:rowOff>28575</xdr:rowOff>
    </xdr:to>
    <xdr:cxnSp macro="">
      <xdr:nvCxnSpPr>
        <xdr:cNvPr id="12" name="直接连接符 11"/>
        <xdr:cNvCxnSpPr/>
      </xdr:nvCxnSpPr>
      <xdr:spPr>
        <a:xfrm>
          <a:off x="495300" y="1008380"/>
          <a:ext cx="47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57150</xdr:colOff>
      <xdr:row>2</xdr:row>
      <xdr:rowOff>9525</xdr:rowOff>
    </xdr:to>
    <xdr:cxnSp macro="">
      <xdr:nvCxnSpPr>
        <xdr:cNvPr id="19" name="直接连接符 18"/>
        <xdr:cNvCxnSpPr/>
      </xdr:nvCxnSpPr>
      <xdr:spPr>
        <a:xfrm>
          <a:off x="9525" y="772160"/>
          <a:ext cx="47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57150</xdr:colOff>
      <xdr:row>2</xdr:row>
      <xdr:rowOff>9525</xdr:rowOff>
    </xdr:to>
    <xdr:cxnSp macro="">
      <xdr:nvCxnSpPr>
        <xdr:cNvPr id="20" name="直接连接符 19"/>
        <xdr:cNvCxnSpPr/>
      </xdr:nvCxnSpPr>
      <xdr:spPr>
        <a:xfrm>
          <a:off x="9525" y="772160"/>
          <a:ext cx="47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323850</xdr:rowOff>
    </xdr:from>
    <xdr:to>
      <xdr:col>6</xdr:col>
      <xdr:colOff>0</xdr:colOff>
      <xdr:row>14</xdr:row>
      <xdr:rowOff>0</xdr:rowOff>
    </xdr:to>
    <xdr:cxnSp macro="">
      <xdr:nvCxnSpPr>
        <xdr:cNvPr id="23" name="直接连接符 22"/>
        <xdr:cNvCxnSpPr/>
      </xdr:nvCxnSpPr>
      <xdr:spPr>
        <a:xfrm>
          <a:off x="0" y="693420"/>
          <a:ext cx="4972050" cy="26752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819150</xdr:colOff>
      <xdr:row>14</xdr:row>
      <xdr:rowOff>19050</xdr:rowOff>
    </xdr:to>
    <xdr:cxnSp macro="">
      <xdr:nvCxnSpPr>
        <xdr:cNvPr id="24" name="直接连接符 23"/>
        <xdr:cNvCxnSpPr/>
      </xdr:nvCxnSpPr>
      <xdr:spPr>
        <a:xfrm>
          <a:off x="0" y="1196975"/>
          <a:ext cx="4133850" cy="2190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0</xdr:rowOff>
    </xdr:from>
    <xdr:to>
      <xdr:col>4</xdr:col>
      <xdr:colOff>9525</xdr:colOff>
      <xdr:row>14</xdr:row>
      <xdr:rowOff>9525</xdr:rowOff>
    </xdr:to>
    <xdr:cxnSp macro="">
      <xdr:nvCxnSpPr>
        <xdr:cNvPr id="25" name="直接连接符 24"/>
        <xdr:cNvCxnSpPr/>
      </xdr:nvCxnSpPr>
      <xdr:spPr>
        <a:xfrm>
          <a:off x="0" y="1631315"/>
          <a:ext cx="3324225" cy="17468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3</xdr:col>
      <xdr:colOff>19050</xdr:colOff>
      <xdr:row>14</xdr:row>
      <xdr:rowOff>0</xdr:rowOff>
    </xdr:to>
    <xdr:cxnSp macro="">
      <xdr:nvCxnSpPr>
        <xdr:cNvPr id="26" name="直接连接符 25"/>
        <xdr:cNvCxnSpPr/>
      </xdr:nvCxnSpPr>
      <xdr:spPr>
        <a:xfrm>
          <a:off x="0" y="2065655"/>
          <a:ext cx="2505075" cy="1303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19050</xdr:colOff>
      <xdr:row>12</xdr:row>
      <xdr:rowOff>19050</xdr:rowOff>
    </xdr:to>
    <xdr:cxnSp macro="">
      <xdr:nvCxnSpPr>
        <xdr:cNvPr id="27" name="直接连接符 26"/>
        <xdr:cNvCxnSpPr/>
      </xdr:nvCxnSpPr>
      <xdr:spPr>
        <a:xfrm>
          <a:off x="0" y="2499995"/>
          <a:ext cx="847725" cy="4533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19050</xdr:colOff>
      <xdr:row>14</xdr:row>
      <xdr:rowOff>19050</xdr:rowOff>
    </xdr:to>
    <xdr:cxnSp macro="">
      <xdr:nvCxnSpPr>
        <xdr:cNvPr id="28" name="直接连接符 27"/>
        <xdr:cNvCxnSpPr/>
      </xdr:nvCxnSpPr>
      <xdr:spPr>
        <a:xfrm>
          <a:off x="0" y="2934335"/>
          <a:ext cx="847725" cy="4533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2</xdr:col>
      <xdr:colOff>9525</xdr:colOff>
      <xdr:row>14</xdr:row>
      <xdr:rowOff>19050</xdr:rowOff>
    </xdr:to>
    <xdr:cxnSp macro="">
      <xdr:nvCxnSpPr>
        <xdr:cNvPr id="29" name="直接连接符 28"/>
        <xdr:cNvCxnSpPr/>
      </xdr:nvCxnSpPr>
      <xdr:spPr>
        <a:xfrm>
          <a:off x="0" y="2499995"/>
          <a:ext cx="1666875" cy="8877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19050</xdr:colOff>
      <xdr:row>14</xdr:row>
      <xdr:rowOff>19050</xdr:rowOff>
    </xdr:to>
    <xdr:cxnSp macro="">
      <xdr:nvCxnSpPr>
        <xdr:cNvPr id="30" name="直接连接符 29"/>
        <xdr:cNvCxnSpPr/>
      </xdr:nvCxnSpPr>
      <xdr:spPr>
        <a:xfrm>
          <a:off x="0" y="2934335"/>
          <a:ext cx="847725" cy="4533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9525</xdr:colOff>
      <xdr:row>3</xdr:row>
      <xdr:rowOff>9525</xdr:rowOff>
    </xdr:to>
    <xdr:cxnSp macro="">
      <xdr:nvCxnSpPr>
        <xdr:cNvPr id="36" name="直接连接符 35"/>
        <xdr:cNvCxnSpPr/>
      </xdr:nvCxnSpPr>
      <xdr:spPr>
        <a:xfrm>
          <a:off x="4972050" y="369570"/>
          <a:ext cx="838200" cy="6197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</xdr:colOff>
      <xdr:row>3</xdr:row>
      <xdr:rowOff>12700</xdr:rowOff>
    </xdr:from>
    <xdr:to>
      <xdr:col>6</xdr:col>
      <xdr:colOff>0</xdr:colOff>
      <xdr:row>14</xdr:row>
      <xdr:rowOff>390525</xdr:rowOff>
    </xdr:to>
    <xdr:cxnSp macro="">
      <xdr:nvCxnSpPr>
        <xdr:cNvPr id="2" name="直接连接符 1"/>
        <xdr:cNvCxnSpPr/>
      </xdr:nvCxnSpPr>
      <xdr:spPr>
        <a:xfrm>
          <a:off x="1270" y="1475740"/>
          <a:ext cx="8456930" cy="3644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390525</xdr:rowOff>
    </xdr:from>
    <xdr:to>
      <xdr:col>4</xdr:col>
      <xdr:colOff>9525</xdr:colOff>
      <xdr:row>14</xdr:row>
      <xdr:rowOff>381000</xdr:rowOff>
    </xdr:to>
    <xdr:cxnSp macro="">
      <xdr:nvCxnSpPr>
        <xdr:cNvPr id="4" name="直接连接符 3"/>
        <xdr:cNvCxnSpPr/>
      </xdr:nvCxnSpPr>
      <xdr:spPr>
        <a:xfrm>
          <a:off x="9525" y="2682240"/>
          <a:ext cx="5638800" cy="2438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8</xdr:row>
      <xdr:rowOff>390525</xdr:rowOff>
    </xdr:from>
    <xdr:to>
      <xdr:col>3</xdr:col>
      <xdr:colOff>0</xdr:colOff>
      <xdr:row>14</xdr:row>
      <xdr:rowOff>390525</xdr:rowOff>
    </xdr:to>
    <xdr:cxnSp macro="">
      <xdr:nvCxnSpPr>
        <xdr:cNvPr id="5" name="直接连接符 4"/>
        <xdr:cNvCxnSpPr/>
      </xdr:nvCxnSpPr>
      <xdr:spPr>
        <a:xfrm>
          <a:off x="635" y="3291840"/>
          <a:ext cx="4228465" cy="1828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11</xdr:row>
      <xdr:rowOff>12700</xdr:rowOff>
    </xdr:from>
    <xdr:to>
      <xdr:col>2</xdr:col>
      <xdr:colOff>9525</xdr:colOff>
      <xdr:row>15</xdr:row>
      <xdr:rowOff>9525</xdr:rowOff>
    </xdr:to>
    <xdr:cxnSp macro="">
      <xdr:nvCxnSpPr>
        <xdr:cNvPr id="6" name="直接连接符 5"/>
        <xdr:cNvCxnSpPr/>
      </xdr:nvCxnSpPr>
      <xdr:spPr>
        <a:xfrm>
          <a:off x="9525" y="3914140"/>
          <a:ext cx="2819400" cy="1216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</xdr:row>
      <xdr:rowOff>12700</xdr:rowOff>
    </xdr:from>
    <xdr:to>
      <xdr:col>5</xdr:col>
      <xdr:colOff>19050</xdr:colOff>
      <xdr:row>15</xdr:row>
      <xdr:rowOff>9525</xdr:rowOff>
    </xdr:to>
    <xdr:cxnSp macro="">
      <xdr:nvCxnSpPr>
        <xdr:cNvPr id="9" name="直接连接符 8"/>
        <xdr:cNvCxnSpPr/>
      </xdr:nvCxnSpPr>
      <xdr:spPr>
        <a:xfrm>
          <a:off x="9525" y="2085340"/>
          <a:ext cx="7058025" cy="3044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13</xdr:row>
      <xdr:rowOff>0</xdr:rowOff>
    </xdr:from>
    <xdr:to>
      <xdr:col>1</xdr:col>
      <xdr:colOff>0</xdr:colOff>
      <xdr:row>14</xdr:row>
      <xdr:rowOff>381000</xdr:rowOff>
    </xdr:to>
    <xdr:cxnSp macro="">
      <xdr:nvCxnSpPr>
        <xdr:cNvPr id="13" name="直接连接符 12"/>
        <xdr:cNvCxnSpPr/>
      </xdr:nvCxnSpPr>
      <xdr:spPr>
        <a:xfrm>
          <a:off x="19050" y="4511040"/>
          <a:ext cx="1390650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0</xdr:rowOff>
    </xdr:from>
    <xdr:to>
      <xdr:col>6</xdr:col>
      <xdr:colOff>9525</xdr:colOff>
      <xdr:row>4</xdr:row>
      <xdr:rowOff>9525</xdr:rowOff>
    </xdr:to>
    <xdr:cxnSp macro="">
      <xdr:nvCxnSpPr>
        <xdr:cNvPr id="20" name="直接连接符 19"/>
        <xdr:cNvCxnSpPr/>
      </xdr:nvCxnSpPr>
      <xdr:spPr>
        <a:xfrm>
          <a:off x="7048500" y="864870"/>
          <a:ext cx="1419225" cy="9124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19050</xdr:rowOff>
    </xdr:from>
    <xdr:to>
      <xdr:col>5</xdr:col>
      <xdr:colOff>19050</xdr:colOff>
      <xdr:row>11</xdr:row>
      <xdr:rowOff>438150</xdr:rowOff>
    </xdr:to>
    <xdr:cxnSp macro="">
      <xdr:nvCxnSpPr>
        <xdr:cNvPr id="11" name="直接连接符 10"/>
        <xdr:cNvCxnSpPr/>
      </xdr:nvCxnSpPr>
      <xdr:spPr>
        <a:xfrm>
          <a:off x="635" y="1048385"/>
          <a:ext cx="6876415" cy="3676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20320</xdr:colOff>
      <xdr:row>3</xdr:row>
      <xdr:rowOff>425450</xdr:rowOff>
    </xdr:from>
    <xdr:to>
      <xdr:col>4</xdr:col>
      <xdr:colOff>19050</xdr:colOff>
      <xdr:row>12</xdr:row>
      <xdr:rowOff>19050</xdr:rowOff>
    </xdr:to>
    <xdr:cxnSp macro="">
      <xdr:nvCxnSpPr>
        <xdr:cNvPr id="12" name="直接连接符 11"/>
        <xdr:cNvCxnSpPr/>
      </xdr:nvCxnSpPr>
      <xdr:spPr>
        <a:xfrm>
          <a:off x="20320" y="1768475"/>
          <a:ext cx="5485130" cy="297561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6</xdr:row>
      <xdr:rowOff>0</xdr:rowOff>
    </xdr:from>
    <xdr:to>
      <xdr:col>3</xdr:col>
      <xdr:colOff>0</xdr:colOff>
      <xdr:row>11</xdr:row>
      <xdr:rowOff>428625</xdr:rowOff>
    </xdr:to>
    <xdr:cxnSp macro="">
      <xdr:nvCxnSpPr>
        <xdr:cNvPr id="14" name="直接连接符 13"/>
        <xdr:cNvCxnSpPr/>
      </xdr:nvCxnSpPr>
      <xdr:spPr>
        <a:xfrm>
          <a:off x="635" y="2507615"/>
          <a:ext cx="4114165" cy="2217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8</xdr:row>
      <xdr:rowOff>9525</xdr:rowOff>
    </xdr:from>
    <xdr:to>
      <xdr:col>2</xdr:col>
      <xdr:colOff>0</xdr:colOff>
      <xdr:row>11</xdr:row>
      <xdr:rowOff>419100</xdr:rowOff>
    </xdr:to>
    <xdr:cxnSp macro="">
      <xdr:nvCxnSpPr>
        <xdr:cNvPr id="6" name="直接连接符 5"/>
        <xdr:cNvCxnSpPr/>
      </xdr:nvCxnSpPr>
      <xdr:spPr>
        <a:xfrm>
          <a:off x="635" y="3256280"/>
          <a:ext cx="2742565" cy="14687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10</xdr:row>
      <xdr:rowOff>0</xdr:rowOff>
    </xdr:from>
    <xdr:to>
      <xdr:col>1</xdr:col>
      <xdr:colOff>0</xdr:colOff>
      <xdr:row>12</xdr:row>
      <xdr:rowOff>19050</xdr:rowOff>
    </xdr:to>
    <xdr:cxnSp macro="">
      <xdr:nvCxnSpPr>
        <xdr:cNvPr id="7" name="直接连接符 6"/>
        <xdr:cNvCxnSpPr/>
      </xdr:nvCxnSpPr>
      <xdr:spPr>
        <a:xfrm>
          <a:off x="1270" y="3985895"/>
          <a:ext cx="1370330" cy="7581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</xdr:row>
      <xdr:rowOff>0</xdr:rowOff>
    </xdr:from>
    <xdr:to>
      <xdr:col>5</xdr:col>
      <xdr:colOff>9525</xdr:colOff>
      <xdr:row>4</xdr:row>
      <xdr:rowOff>9525</xdr:rowOff>
    </xdr:to>
    <xdr:cxnSp macro="">
      <xdr:nvCxnSpPr>
        <xdr:cNvPr id="8" name="直接连接符 7"/>
        <xdr:cNvCxnSpPr/>
      </xdr:nvCxnSpPr>
      <xdr:spPr>
        <a:xfrm>
          <a:off x="5486400" y="1029335"/>
          <a:ext cx="1381125" cy="7486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47625</xdr:rowOff>
    </xdr:from>
    <xdr:to>
      <xdr:col>5</xdr:col>
      <xdr:colOff>0</xdr:colOff>
      <xdr:row>12</xdr:row>
      <xdr:rowOff>9525</xdr:rowOff>
    </xdr:to>
    <xdr:cxnSp macro="">
      <xdr:nvCxnSpPr>
        <xdr:cNvPr id="17" name="直接连接符 16"/>
        <xdr:cNvCxnSpPr/>
      </xdr:nvCxnSpPr>
      <xdr:spPr>
        <a:xfrm>
          <a:off x="19050" y="874395"/>
          <a:ext cx="6029325" cy="1987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0</xdr:rowOff>
    </xdr:from>
    <xdr:to>
      <xdr:col>3</xdr:col>
      <xdr:colOff>1200150</xdr:colOff>
      <xdr:row>12</xdr:row>
      <xdr:rowOff>0</xdr:rowOff>
    </xdr:to>
    <xdr:cxnSp macro="">
      <xdr:nvCxnSpPr>
        <xdr:cNvPr id="18" name="直接连接符 17"/>
        <xdr:cNvCxnSpPr/>
      </xdr:nvCxnSpPr>
      <xdr:spPr>
        <a:xfrm>
          <a:off x="0" y="1231900"/>
          <a:ext cx="4829175" cy="16205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9525</xdr:colOff>
      <xdr:row>12</xdr:row>
      <xdr:rowOff>9525</xdr:rowOff>
    </xdr:to>
    <xdr:cxnSp macro="">
      <xdr:nvCxnSpPr>
        <xdr:cNvPr id="19" name="直接连接符 18"/>
        <xdr:cNvCxnSpPr/>
      </xdr:nvCxnSpPr>
      <xdr:spPr>
        <a:xfrm>
          <a:off x="0" y="1637030"/>
          <a:ext cx="3638550" cy="12249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9525</xdr:colOff>
      <xdr:row>12</xdr:row>
      <xdr:rowOff>28575</xdr:rowOff>
    </xdr:to>
    <xdr:cxnSp macro="">
      <xdr:nvCxnSpPr>
        <xdr:cNvPr id="20" name="直接连接符 19"/>
        <xdr:cNvCxnSpPr/>
      </xdr:nvCxnSpPr>
      <xdr:spPr>
        <a:xfrm>
          <a:off x="0" y="2042160"/>
          <a:ext cx="2428875" cy="8388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9525</xdr:colOff>
      <xdr:row>12</xdr:row>
      <xdr:rowOff>9525</xdr:rowOff>
    </xdr:to>
    <xdr:cxnSp macro="">
      <xdr:nvCxnSpPr>
        <xdr:cNvPr id="21" name="直接连接符 20"/>
        <xdr:cNvCxnSpPr/>
      </xdr:nvCxnSpPr>
      <xdr:spPr>
        <a:xfrm>
          <a:off x="0" y="2447290"/>
          <a:ext cx="1219200" cy="4146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</xdr:row>
      <xdr:rowOff>0</xdr:rowOff>
    </xdr:from>
    <xdr:to>
      <xdr:col>6</xdr:col>
      <xdr:colOff>9525</xdr:colOff>
      <xdr:row>3</xdr:row>
      <xdr:rowOff>9525</xdr:rowOff>
    </xdr:to>
    <xdr:cxnSp macro="">
      <xdr:nvCxnSpPr>
        <xdr:cNvPr id="27" name="直接连接符 26"/>
        <xdr:cNvCxnSpPr/>
      </xdr:nvCxnSpPr>
      <xdr:spPr>
        <a:xfrm>
          <a:off x="6048375" y="636270"/>
          <a:ext cx="990600" cy="402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228600</xdr:rowOff>
    </xdr:from>
    <xdr:to>
      <xdr:col>7</xdr:col>
      <xdr:colOff>9525</xdr:colOff>
      <xdr:row>17</xdr:row>
      <xdr:rowOff>0</xdr:rowOff>
    </xdr:to>
    <xdr:cxnSp macro="">
      <xdr:nvCxnSpPr>
        <xdr:cNvPr id="17" name="直接连接符 16"/>
        <xdr:cNvCxnSpPr/>
      </xdr:nvCxnSpPr>
      <xdr:spPr>
        <a:xfrm>
          <a:off x="0" y="864870"/>
          <a:ext cx="6877050" cy="38938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</xdr:row>
      <xdr:rowOff>19050</xdr:rowOff>
    </xdr:from>
    <xdr:to>
      <xdr:col>6</xdr:col>
      <xdr:colOff>9525</xdr:colOff>
      <xdr:row>17</xdr:row>
      <xdr:rowOff>0</xdr:rowOff>
    </xdr:to>
    <xdr:cxnSp macro="">
      <xdr:nvCxnSpPr>
        <xdr:cNvPr id="21" name="直接连接符 20"/>
        <xdr:cNvCxnSpPr/>
      </xdr:nvCxnSpPr>
      <xdr:spPr>
        <a:xfrm>
          <a:off x="9525" y="1463040"/>
          <a:ext cx="5886450" cy="3295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</xdr:row>
      <xdr:rowOff>0</xdr:rowOff>
    </xdr:from>
    <xdr:to>
      <xdr:col>5</xdr:col>
      <xdr:colOff>19050</xdr:colOff>
      <xdr:row>17</xdr:row>
      <xdr:rowOff>19050</xdr:rowOff>
    </xdr:to>
    <xdr:cxnSp macro="">
      <xdr:nvCxnSpPr>
        <xdr:cNvPr id="22" name="直接连接符 21"/>
        <xdr:cNvCxnSpPr/>
      </xdr:nvCxnSpPr>
      <xdr:spPr>
        <a:xfrm>
          <a:off x="0" y="1996440"/>
          <a:ext cx="4924425" cy="2781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</xdr:row>
      <xdr:rowOff>0</xdr:rowOff>
    </xdr:from>
    <xdr:to>
      <xdr:col>4</xdr:col>
      <xdr:colOff>19050</xdr:colOff>
      <xdr:row>17</xdr:row>
      <xdr:rowOff>9525</xdr:rowOff>
    </xdr:to>
    <xdr:cxnSp macro="">
      <xdr:nvCxnSpPr>
        <xdr:cNvPr id="23" name="直接连接符 22"/>
        <xdr:cNvCxnSpPr/>
      </xdr:nvCxnSpPr>
      <xdr:spPr>
        <a:xfrm>
          <a:off x="0" y="2548890"/>
          <a:ext cx="3943350" cy="2219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0</xdr:rowOff>
    </xdr:from>
    <xdr:to>
      <xdr:col>3</xdr:col>
      <xdr:colOff>9525</xdr:colOff>
      <xdr:row>17</xdr:row>
      <xdr:rowOff>9525</xdr:rowOff>
    </xdr:to>
    <xdr:cxnSp macro="">
      <xdr:nvCxnSpPr>
        <xdr:cNvPr id="24" name="直接连接符 23"/>
        <xdr:cNvCxnSpPr/>
      </xdr:nvCxnSpPr>
      <xdr:spPr>
        <a:xfrm>
          <a:off x="0" y="3101340"/>
          <a:ext cx="2952750" cy="1666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0</xdr:rowOff>
    </xdr:from>
    <xdr:to>
      <xdr:col>2</xdr:col>
      <xdr:colOff>19050</xdr:colOff>
      <xdr:row>16</xdr:row>
      <xdr:rowOff>266700</xdr:rowOff>
    </xdr:to>
    <xdr:cxnSp macro="">
      <xdr:nvCxnSpPr>
        <xdr:cNvPr id="25" name="直接连接符 24"/>
        <xdr:cNvCxnSpPr/>
      </xdr:nvCxnSpPr>
      <xdr:spPr>
        <a:xfrm>
          <a:off x="0" y="3653790"/>
          <a:ext cx="1981200" cy="1095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266700</xdr:rowOff>
    </xdr:to>
    <xdr:cxnSp macro="">
      <xdr:nvCxnSpPr>
        <xdr:cNvPr id="26" name="直接连接符 25"/>
        <xdr:cNvCxnSpPr/>
      </xdr:nvCxnSpPr>
      <xdr:spPr>
        <a:xfrm>
          <a:off x="0" y="4206240"/>
          <a:ext cx="981075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9525</xdr:colOff>
      <xdr:row>3</xdr:row>
      <xdr:rowOff>9525</xdr:rowOff>
    </xdr:to>
    <xdr:cxnSp macro="">
      <xdr:nvCxnSpPr>
        <xdr:cNvPr id="32" name="直接连接符 31"/>
        <xdr:cNvCxnSpPr/>
      </xdr:nvCxnSpPr>
      <xdr:spPr>
        <a:xfrm>
          <a:off x="5886450" y="381000"/>
          <a:ext cx="990600" cy="520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"/>
  <sheetViews>
    <sheetView tabSelected="1" workbookViewId="0">
      <selection activeCell="G2" sqref="G2:L2"/>
    </sheetView>
  </sheetViews>
  <sheetFormatPr defaultColWidth="11" defaultRowHeight="18" customHeight="1"/>
  <cols>
    <col min="1" max="1" width="5.5" style="12" customWidth="1"/>
    <col min="2" max="2" width="2.25" style="12" hidden="1" customWidth="1"/>
    <col min="3" max="6" width="11" style="12" hidden="1" customWidth="1"/>
    <col min="7" max="11" width="15.125" style="12" customWidth="1"/>
    <col min="12" max="12" width="11" style="12" customWidth="1"/>
    <col min="13" max="16384" width="11" style="12"/>
  </cols>
  <sheetData>
    <row r="1" spans="1:25" ht="18.75" customHeight="1">
      <c r="G1" s="50"/>
      <c r="H1" s="49"/>
      <c r="I1" s="49"/>
      <c r="J1" s="49"/>
      <c r="K1" s="49"/>
      <c r="L1" s="49"/>
    </row>
    <row r="2" spans="1:25" ht="42" customHeight="1">
      <c r="A2" s="17"/>
      <c r="G2" s="32" t="s">
        <v>0</v>
      </c>
      <c r="H2" s="39"/>
      <c r="I2" s="39"/>
      <c r="J2" s="39"/>
      <c r="K2" s="39"/>
      <c r="L2" s="39"/>
    </row>
    <row r="3" spans="1:25" ht="31.5" customHeight="1">
      <c r="G3" s="2" t="s">
        <v>1</v>
      </c>
      <c r="H3" s="17"/>
      <c r="I3" s="17"/>
      <c r="J3" s="2"/>
      <c r="K3" s="2"/>
      <c r="L3" s="3" t="s">
        <v>2</v>
      </c>
      <c r="M3" s="8"/>
      <c r="N3" s="8"/>
      <c r="O3" s="8"/>
      <c r="P3" s="8"/>
      <c r="Q3" s="8"/>
      <c r="R3" s="8"/>
      <c r="S3" s="17"/>
      <c r="T3" s="17"/>
      <c r="U3" s="17"/>
      <c r="V3" s="17"/>
      <c r="W3" s="17"/>
      <c r="X3" s="17"/>
      <c r="Y3" s="17"/>
    </row>
    <row r="4" spans="1:25" ht="15.2" customHeight="1">
      <c r="G4" s="18">
        <v>63</v>
      </c>
      <c r="H4" s="33" t="s">
        <v>3</v>
      </c>
      <c r="I4" s="19"/>
      <c r="J4" s="4"/>
      <c r="K4" s="4"/>
      <c r="L4" s="5" t="s">
        <v>4</v>
      </c>
      <c r="M4" s="28"/>
      <c r="N4" s="28"/>
      <c r="O4" s="28"/>
      <c r="P4" s="8"/>
      <c r="Q4" s="8"/>
      <c r="R4" s="8"/>
      <c r="S4" s="8"/>
      <c r="T4" s="8"/>
      <c r="U4" s="28"/>
      <c r="V4" s="28"/>
      <c r="W4" s="17"/>
      <c r="X4" s="17"/>
      <c r="Y4" s="17"/>
    </row>
    <row r="5" spans="1:25" ht="15.2" customHeight="1">
      <c r="G5" s="9">
        <f>ROUND(G4*0.21,0)</f>
        <v>13</v>
      </c>
      <c r="H5" s="33"/>
      <c r="I5" s="19"/>
      <c r="J5" s="4"/>
      <c r="K5" s="4"/>
      <c r="L5" s="4"/>
      <c r="M5" s="28"/>
      <c r="N5" s="28"/>
      <c r="O5" s="8"/>
      <c r="P5" s="28"/>
      <c r="Q5" s="28"/>
      <c r="R5" s="28"/>
      <c r="S5" s="28"/>
      <c r="T5" s="28"/>
      <c r="U5" s="28"/>
      <c r="V5" s="28"/>
      <c r="W5" s="17"/>
      <c r="X5" s="17"/>
      <c r="Y5" s="17"/>
    </row>
    <row r="6" spans="1:25" ht="15.2" customHeight="1">
      <c r="G6" s="18">
        <f>G4+H6</f>
        <v>75</v>
      </c>
      <c r="H6" s="18">
        <v>12</v>
      </c>
      <c r="I6" s="34" t="s">
        <v>5</v>
      </c>
      <c r="J6" s="4"/>
      <c r="K6" s="4" t="s">
        <v>6</v>
      </c>
      <c r="L6" s="8" t="s">
        <v>7</v>
      </c>
      <c r="M6" s="28"/>
      <c r="N6" s="28"/>
      <c r="O6" s="28"/>
      <c r="P6" s="28"/>
      <c r="Q6" s="8"/>
      <c r="R6" s="8"/>
      <c r="S6" s="8"/>
      <c r="T6" s="8"/>
      <c r="U6" s="8"/>
      <c r="V6" s="28"/>
      <c r="W6" s="17"/>
      <c r="X6" s="17"/>
      <c r="Y6" s="17"/>
    </row>
    <row r="7" spans="1:25" ht="15.2" customHeight="1">
      <c r="G7" s="9">
        <f>ROUND(G6*0.21,0)</f>
        <v>16</v>
      </c>
      <c r="H7" s="9">
        <f>ROUND(G6*0.21,0)-G5</f>
        <v>3</v>
      </c>
      <c r="I7" s="35"/>
      <c r="J7" s="19"/>
      <c r="K7" s="22"/>
      <c r="M7" s="28"/>
      <c r="N7" s="8"/>
      <c r="O7" s="8"/>
      <c r="P7" s="28"/>
      <c r="Q7" s="28"/>
      <c r="R7" s="28"/>
      <c r="S7" s="28"/>
      <c r="T7" s="28"/>
      <c r="U7" s="28"/>
      <c r="V7" s="28"/>
      <c r="W7" s="17"/>
      <c r="X7" s="17"/>
      <c r="Y7" s="17"/>
    </row>
    <row r="8" spans="1:25" ht="15.2" customHeight="1">
      <c r="G8" s="18">
        <f>G4+H6+I8</f>
        <v>85</v>
      </c>
      <c r="H8" s="18">
        <v>22</v>
      </c>
      <c r="I8" s="18">
        <v>10</v>
      </c>
      <c r="J8" s="34" t="s">
        <v>8</v>
      </c>
      <c r="K8" s="22"/>
      <c r="M8" s="28"/>
      <c r="N8" s="28"/>
      <c r="O8" s="28"/>
      <c r="P8" s="28"/>
      <c r="Q8" s="28"/>
      <c r="R8" s="8"/>
      <c r="S8" s="8"/>
      <c r="T8" s="8"/>
      <c r="U8" s="8"/>
      <c r="V8" s="8"/>
      <c r="W8" s="28"/>
      <c r="X8" s="28"/>
      <c r="Y8" s="17"/>
    </row>
    <row r="9" spans="1:25" ht="15.2" customHeight="1">
      <c r="G9" s="9">
        <f>ROUND(G8*0.21,0)</f>
        <v>18</v>
      </c>
      <c r="H9" s="9">
        <f>ROUND(G8*0.21,0)-G5</f>
        <v>5</v>
      </c>
      <c r="I9" s="9">
        <f>ROUND(G8*0.21,0)-G7</f>
        <v>2</v>
      </c>
      <c r="J9" s="35"/>
      <c r="K9" s="22"/>
      <c r="M9" s="28"/>
      <c r="N9" s="8"/>
      <c r="O9" s="8"/>
      <c r="P9" s="28"/>
      <c r="Q9" s="28"/>
      <c r="R9" s="28"/>
      <c r="S9" s="8"/>
      <c r="T9" s="8"/>
      <c r="U9" s="28"/>
      <c r="V9" s="28"/>
      <c r="W9" s="28"/>
      <c r="X9" s="28"/>
      <c r="Y9" s="17"/>
    </row>
    <row r="10" spans="1:25" ht="15.2" customHeight="1">
      <c r="G10" s="18">
        <f>G4+H6+I8+J10</f>
        <v>92</v>
      </c>
      <c r="H10" s="3">
        <v>29</v>
      </c>
      <c r="I10" s="18">
        <v>17</v>
      </c>
      <c r="J10" s="18">
        <v>7</v>
      </c>
      <c r="K10" s="34" t="s">
        <v>9</v>
      </c>
      <c r="M10" s="28"/>
      <c r="N10" s="28"/>
      <c r="O10" s="28"/>
      <c r="P10" s="28"/>
      <c r="Q10" s="28"/>
      <c r="R10" s="28"/>
      <c r="S10" s="8"/>
      <c r="T10" s="8"/>
      <c r="U10" s="8"/>
      <c r="V10" s="8"/>
      <c r="W10" s="8"/>
      <c r="X10" s="28"/>
      <c r="Y10" s="17"/>
    </row>
    <row r="11" spans="1:25" ht="15.2" customHeight="1">
      <c r="G11" s="9">
        <f>ROUND(G10*0.21,0)</f>
        <v>19</v>
      </c>
      <c r="H11" s="9">
        <f>ROUND(G10*0.21,0)-G5</f>
        <v>6</v>
      </c>
      <c r="I11" s="9">
        <f>ROUND(G10*0.21,0)-G7</f>
        <v>3</v>
      </c>
      <c r="J11" s="9">
        <f>ROUND(G10*0.21,0)-G9</f>
        <v>1</v>
      </c>
      <c r="K11" s="35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17"/>
    </row>
    <row r="12" spans="1:25" ht="15.2" customHeight="1">
      <c r="G12" s="21">
        <f>G10+K12</f>
        <v>101</v>
      </c>
      <c r="H12" s="18">
        <v>38</v>
      </c>
      <c r="I12" s="18">
        <v>26</v>
      </c>
      <c r="J12" s="18">
        <v>16</v>
      </c>
      <c r="K12" s="18">
        <v>9</v>
      </c>
      <c r="L12" s="31" t="s">
        <v>10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5.2" customHeight="1">
      <c r="G13" s="14">
        <f>ROUND(G12*0.21,0)</f>
        <v>21</v>
      </c>
      <c r="H13" s="14">
        <f>ROUND(G12*0.21,0)-G5</f>
        <v>8</v>
      </c>
      <c r="I13" s="14">
        <f>ROUND(G12*0.21,0)-G7</f>
        <v>5</v>
      </c>
      <c r="J13" s="14">
        <f>ROUND(G12*0.21,0)-G9</f>
        <v>3</v>
      </c>
      <c r="K13" s="14">
        <f>ROUND(G12*0.21,0)-G11</f>
        <v>2</v>
      </c>
      <c r="L13" s="3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30.95" customHeight="1">
      <c r="G14" s="29" t="s">
        <v>37</v>
      </c>
      <c r="H14" s="29"/>
      <c r="I14" s="29"/>
      <c r="J14" s="29"/>
      <c r="K14" s="29"/>
      <c r="L14" s="30"/>
    </row>
  </sheetData>
  <mergeCells count="8">
    <mergeCell ref="G1:L1"/>
    <mergeCell ref="G14:L14"/>
    <mergeCell ref="L12:L13"/>
    <mergeCell ref="G2:L2"/>
    <mergeCell ref="H4:H5"/>
    <mergeCell ref="I6:I7"/>
    <mergeCell ref="J8:J9"/>
    <mergeCell ref="K10:K11"/>
  </mergeCells>
  <phoneticPr fontId="10" type="noConversion"/>
  <pageMargins left="0.75" right="0.75" top="1" bottom="1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9" sqref="A9:F9"/>
    </sheetView>
  </sheetViews>
  <sheetFormatPr defaultColWidth="14.125" defaultRowHeight="21.95" customHeight="1"/>
  <cols>
    <col min="1" max="4" width="12.125" style="12" customWidth="1"/>
    <col min="5" max="5" width="14.125" style="12" customWidth="1"/>
    <col min="6" max="16384" width="14.125" style="12"/>
  </cols>
  <sheetData>
    <row r="1" spans="1:6" ht="36" customHeight="1">
      <c r="A1" s="36" t="s">
        <v>11</v>
      </c>
      <c r="B1" s="36"/>
      <c r="C1" s="36"/>
      <c r="D1" s="36"/>
    </row>
    <row r="2" spans="1:6" ht="21.95" customHeight="1">
      <c r="A2" s="2" t="s">
        <v>1</v>
      </c>
      <c r="B2" s="2"/>
      <c r="C2" s="17"/>
      <c r="E2" s="2"/>
      <c r="F2" s="3" t="s">
        <v>2</v>
      </c>
    </row>
    <row r="3" spans="1:6" ht="21" customHeight="1">
      <c r="A3" s="27">
        <v>45</v>
      </c>
      <c r="B3" s="37" t="s">
        <v>12</v>
      </c>
      <c r="C3" s="17"/>
      <c r="E3" s="4"/>
      <c r="F3" s="5" t="s">
        <v>4</v>
      </c>
    </row>
    <row r="4" spans="1:6" ht="21" customHeight="1">
      <c r="A4" s="9">
        <f>ROUND(A3*0.21,0)</f>
        <v>9</v>
      </c>
      <c r="B4" s="37"/>
      <c r="C4" s="17"/>
      <c r="E4" s="4"/>
      <c r="F4" s="4"/>
    </row>
    <row r="5" spans="1:6" ht="21" customHeight="1">
      <c r="A5" s="18">
        <f>A3+B5</f>
        <v>59</v>
      </c>
      <c r="B5" s="21">
        <v>14</v>
      </c>
      <c r="C5" s="34" t="s">
        <v>13</v>
      </c>
      <c r="D5" s="16"/>
      <c r="E5" s="4" t="s">
        <v>6</v>
      </c>
      <c r="F5" s="8" t="s">
        <v>7</v>
      </c>
    </row>
    <row r="6" spans="1:6" ht="21" customHeight="1">
      <c r="A6" s="9">
        <f>ROUND(A5*0.21,0)</f>
        <v>12</v>
      </c>
      <c r="B6" s="9">
        <f>ROUND(A5*0.21,0)-A4</f>
        <v>3</v>
      </c>
      <c r="C6" s="35"/>
      <c r="D6" s="16"/>
    </row>
    <row r="7" spans="1:6" ht="21" customHeight="1">
      <c r="A7" s="18">
        <f>A3+B5+C7</f>
        <v>71</v>
      </c>
      <c r="B7" s="21">
        <v>26</v>
      </c>
      <c r="C7" s="21">
        <v>12</v>
      </c>
      <c r="D7" s="31" t="s">
        <v>14</v>
      </c>
      <c r="E7" s="17"/>
      <c r="F7" s="17"/>
    </row>
    <row r="8" spans="1:6" ht="21" customHeight="1">
      <c r="A8" s="14">
        <f>ROUND(A7*0.21,0)</f>
        <v>15</v>
      </c>
      <c r="B8" s="14">
        <f>ROUND(A7*0.21,0)-A4</f>
        <v>6</v>
      </c>
      <c r="C8" s="14">
        <f>ROUND(A7*0.21,0)-A6</f>
        <v>3</v>
      </c>
      <c r="D8" s="31"/>
      <c r="E8" s="17"/>
      <c r="F8" s="17"/>
    </row>
    <row r="9" spans="1:6" ht="30.95" customHeight="1">
      <c r="A9" s="29" t="s">
        <v>37</v>
      </c>
      <c r="B9" s="29"/>
      <c r="C9" s="29"/>
      <c r="D9" s="30"/>
      <c r="E9" s="30"/>
      <c r="F9" s="30"/>
    </row>
    <row r="10" spans="1:6" ht="21.95" customHeight="1">
      <c r="A10" s="17"/>
      <c r="B10" s="17"/>
      <c r="C10" s="17"/>
    </row>
    <row r="11" spans="1:6" ht="21.95" customHeight="1">
      <c r="A11" s="17"/>
      <c r="B11" s="17"/>
      <c r="C11" s="17"/>
    </row>
  </sheetData>
  <mergeCells count="5">
    <mergeCell ref="A9:F9"/>
    <mergeCell ref="A1:D1"/>
    <mergeCell ref="B3:B4"/>
    <mergeCell ref="C5:C6"/>
    <mergeCell ref="D7:D8"/>
  </mergeCells>
  <phoneticPr fontId="10" type="noConversion"/>
  <pageMargins left="0.75" right="0.75" top="1" bottom="1" header="0.5" footer="0.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G13" sqref="G13:G14"/>
    </sheetView>
  </sheetViews>
  <sheetFormatPr defaultColWidth="10.875" defaultRowHeight="17.100000000000001" customHeight="1"/>
  <cols>
    <col min="1" max="1" width="10.875" style="12" customWidth="1"/>
    <col min="2" max="16384" width="10.875" style="12"/>
  </cols>
  <sheetData>
    <row r="1" spans="1:7" ht="29.1" customHeight="1">
      <c r="A1" s="36" t="s">
        <v>15</v>
      </c>
      <c r="B1" s="36"/>
      <c r="C1" s="36"/>
      <c r="D1" s="36"/>
      <c r="E1" s="36"/>
      <c r="F1" s="36"/>
      <c r="G1" s="36"/>
    </row>
    <row r="2" spans="1:7" ht="30.95" customHeight="1">
      <c r="A2" s="1" t="s">
        <v>1</v>
      </c>
      <c r="B2" s="1"/>
      <c r="F2" s="2"/>
      <c r="G2" s="3" t="s">
        <v>2</v>
      </c>
    </row>
    <row r="3" spans="1:7" ht="17.100000000000001" customHeight="1">
      <c r="A3" s="21">
        <v>49</v>
      </c>
      <c r="B3" s="38" t="s">
        <v>16</v>
      </c>
      <c r="C3" s="1"/>
      <c r="D3" s="1"/>
      <c r="E3" s="1"/>
      <c r="F3" s="4"/>
      <c r="G3" s="5" t="s">
        <v>4</v>
      </c>
    </row>
    <row r="4" spans="1:7" ht="17.100000000000001" customHeight="1">
      <c r="A4" s="9">
        <f>ROUND(A3*0.21,0)</f>
        <v>10</v>
      </c>
      <c r="B4" s="38"/>
      <c r="C4" s="1"/>
      <c r="D4" s="1"/>
      <c r="E4" s="1"/>
      <c r="F4" s="4"/>
      <c r="G4" s="4"/>
    </row>
    <row r="5" spans="1:7" ht="17.100000000000001" customHeight="1">
      <c r="A5" s="3">
        <f>B5+A3</f>
        <v>59</v>
      </c>
      <c r="B5" s="3">
        <v>10</v>
      </c>
      <c r="C5" s="38" t="s">
        <v>17</v>
      </c>
      <c r="D5" s="1"/>
      <c r="E5" s="1"/>
      <c r="F5" s="4" t="s">
        <v>6</v>
      </c>
      <c r="G5" s="8" t="s">
        <v>7</v>
      </c>
    </row>
    <row r="6" spans="1:7" ht="17.100000000000001" customHeight="1">
      <c r="A6" s="9">
        <f>ROUND(A5*0.21,0)</f>
        <v>12</v>
      </c>
      <c r="B6" s="9">
        <f>ROUND(A5*0.21,0)-A4</f>
        <v>2</v>
      </c>
      <c r="C6" s="38"/>
      <c r="D6" s="1"/>
      <c r="E6" s="1"/>
    </row>
    <row r="7" spans="1:7" ht="17.100000000000001" customHeight="1">
      <c r="A7" s="3">
        <f>C7+A5</f>
        <v>69</v>
      </c>
      <c r="B7" s="3">
        <f>C7+B5</f>
        <v>20</v>
      </c>
      <c r="C7" s="3">
        <v>10</v>
      </c>
      <c r="D7" s="38" t="s">
        <v>18</v>
      </c>
      <c r="E7" s="1"/>
    </row>
    <row r="8" spans="1:7" ht="17.100000000000001" customHeight="1">
      <c r="A8" s="9">
        <f>ROUND(A7*0.21,0)</f>
        <v>14</v>
      </c>
      <c r="B8" s="9">
        <f>ROUND(A7*0.21,0)-A4</f>
        <v>4</v>
      </c>
      <c r="C8" s="9">
        <f>ROUND(A7*0.21,0)-A6</f>
        <v>2</v>
      </c>
      <c r="D8" s="38"/>
      <c r="E8" s="1"/>
    </row>
    <row r="9" spans="1:7" ht="17.100000000000001" customHeight="1">
      <c r="A9" s="3">
        <f>D9+A7</f>
        <v>74</v>
      </c>
      <c r="B9" s="3">
        <f>D9+B7</f>
        <v>25</v>
      </c>
      <c r="C9" s="3">
        <f>D9+C7</f>
        <v>15</v>
      </c>
      <c r="D9" s="3">
        <v>5</v>
      </c>
      <c r="E9" s="38" t="s">
        <v>19</v>
      </c>
    </row>
    <row r="10" spans="1:7" ht="17.100000000000001" customHeight="1">
      <c r="A10" s="14">
        <f>ROUND(A9*0.21,0)</f>
        <v>16</v>
      </c>
      <c r="B10" s="14">
        <f>ROUND(A9*0.21,0)-A4</f>
        <v>6</v>
      </c>
      <c r="C10" s="14">
        <f>ROUND(A9*0.21,0)-A6</f>
        <v>4</v>
      </c>
      <c r="D10" s="14">
        <f>ROUND(A9*0.21,0)-A8</f>
        <v>2</v>
      </c>
      <c r="E10" s="38"/>
    </row>
    <row r="11" spans="1:7" ht="17.100000000000001" customHeight="1">
      <c r="A11" s="3">
        <f>E11+A9</f>
        <v>86</v>
      </c>
      <c r="B11" s="3">
        <f>E11+B9</f>
        <v>37</v>
      </c>
      <c r="C11" s="3">
        <f>E11+C9</f>
        <v>27</v>
      </c>
      <c r="D11" s="3">
        <f>E11+D9</f>
        <v>17</v>
      </c>
      <c r="E11" s="3">
        <v>12</v>
      </c>
      <c r="F11" s="33" t="s">
        <v>20</v>
      </c>
    </row>
    <row r="12" spans="1:7" ht="17.100000000000001" customHeight="1">
      <c r="A12" s="14">
        <f>ROUND(A11*0.21,0)</f>
        <v>18</v>
      </c>
      <c r="B12" s="14">
        <f>ROUND(A11*0.21,0)-A4</f>
        <v>8</v>
      </c>
      <c r="C12" s="14">
        <f>ROUND(A11*0.21,0)-A6</f>
        <v>6</v>
      </c>
      <c r="D12" s="14">
        <f>ROUND(A11*0.21,0)-A8</f>
        <v>4</v>
      </c>
      <c r="E12" s="14">
        <f>ROUND(A11*0.21,0)-A10</f>
        <v>2</v>
      </c>
      <c r="F12" s="33"/>
    </row>
    <row r="13" spans="1:7" ht="17.100000000000001" customHeight="1">
      <c r="A13" s="18">
        <f>F13+A11</f>
        <v>93</v>
      </c>
      <c r="B13" s="18">
        <f>F13+B11</f>
        <v>44</v>
      </c>
      <c r="C13" s="18">
        <f>F13+C11</f>
        <v>34</v>
      </c>
      <c r="D13" s="18">
        <f>F13+D11</f>
        <v>24</v>
      </c>
      <c r="E13" s="18">
        <f>F13+E11</f>
        <v>19</v>
      </c>
      <c r="F13" s="3">
        <v>7</v>
      </c>
      <c r="G13" s="33" t="s">
        <v>21</v>
      </c>
    </row>
    <row r="14" spans="1:7" ht="17.100000000000001" customHeight="1">
      <c r="A14" s="14">
        <f>ROUND(A13*0.21,0)</f>
        <v>20</v>
      </c>
      <c r="B14" s="14">
        <f>ROUND(A13*0.21,0)-A4</f>
        <v>10</v>
      </c>
      <c r="C14" s="14">
        <f>ROUND(A13*0.21,0)-A6</f>
        <v>8</v>
      </c>
      <c r="D14" s="14">
        <f>ROUND(A13*0.21,0)-A8</f>
        <v>6</v>
      </c>
      <c r="E14" s="14">
        <f>ROUND(A13*0.21,0)-A10</f>
        <v>4</v>
      </c>
      <c r="F14" s="14">
        <f>ROUND(A13*0.21,0)-A12</f>
        <v>2</v>
      </c>
      <c r="G14" s="33"/>
    </row>
    <row r="15" spans="1:7" ht="30.95" customHeight="1">
      <c r="A15" s="29" t="s">
        <v>37</v>
      </c>
      <c r="B15" s="29"/>
      <c r="C15" s="29"/>
      <c r="D15" s="29"/>
      <c r="E15" s="29"/>
      <c r="F15" s="29"/>
    </row>
  </sheetData>
  <mergeCells count="8">
    <mergeCell ref="A15:F15"/>
    <mergeCell ref="F11:F12"/>
    <mergeCell ref="G13:G14"/>
    <mergeCell ref="A1:G1"/>
    <mergeCell ref="B3:B4"/>
    <mergeCell ref="C5:C6"/>
    <mergeCell ref="D7:D8"/>
    <mergeCell ref="E9:E10"/>
  </mergeCells>
  <phoneticPr fontId="10" type="noConversion"/>
  <pageMargins left="0.75" right="0.75" top="1" bottom="1" header="0.5" footer="0.5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I13" sqref="I13"/>
    </sheetView>
  </sheetViews>
  <sheetFormatPr defaultColWidth="10.75" defaultRowHeight="30.95" customHeight="1"/>
  <cols>
    <col min="1" max="6" width="18.5" style="12" customWidth="1"/>
    <col min="7" max="7" width="16.5" style="12" customWidth="1"/>
    <col min="8" max="8" width="10.75" style="12" customWidth="1"/>
    <col min="9" max="16384" width="10.75" style="12"/>
  </cols>
  <sheetData>
    <row r="1" spans="1:7" ht="30.95" customHeight="1">
      <c r="A1" s="51" t="s">
        <v>39</v>
      </c>
    </row>
    <row r="2" spans="1:7" ht="21" customHeight="1">
      <c r="A2" s="39" t="s">
        <v>22</v>
      </c>
      <c r="B2" s="39"/>
      <c r="C2" s="39"/>
      <c r="D2" s="39"/>
      <c r="E2" s="39"/>
      <c r="F2" s="39"/>
      <c r="G2" s="39"/>
    </row>
    <row r="3" spans="1:7" ht="47.1" customHeight="1">
      <c r="A3" s="2" t="s">
        <v>1</v>
      </c>
      <c r="B3" s="2"/>
      <c r="C3" s="2"/>
      <c r="D3" s="2"/>
      <c r="E3" s="2"/>
      <c r="F3" s="3" t="s">
        <v>2</v>
      </c>
      <c r="G3" s="2"/>
    </row>
    <row r="4" spans="1:7" ht="24" customHeight="1">
      <c r="A4" s="24">
        <v>5</v>
      </c>
      <c r="B4" s="40" t="s">
        <v>23</v>
      </c>
      <c r="C4" s="25"/>
      <c r="D4" s="4"/>
      <c r="E4" s="4"/>
      <c r="F4" s="5" t="s">
        <v>4</v>
      </c>
      <c r="G4" s="2"/>
    </row>
    <row r="5" spans="1:7" ht="24" customHeight="1">
      <c r="A5" s="9">
        <f>ROUND(A4*0.21,0)</f>
        <v>1</v>
      </c>
      <c r="B5" s="41"/>
      <c r="C5" s="25"/>
      <c r="D5" s="4"/>
      <c r="E5" s="4"/>
      <c r="F5" s="4"/>
      <c r="G5" s="2"/>
    </row>
    <row r="6" spans="1:7" ht="24" customHeight="1">
      <c r="A6" s="24">
        <f>A4+B6</f>
        <v>19</v>
      </c>
      <c r="B6" s="24">
        <v>14</v>
      </c>
      <c r="C6" s="37" t="s">
        <v>24</v>
      </c>
      <c r="D6" s="4"/>
      <c r="E6" s="4" t="s">
        <v>6</v>
      </c>
      <c r="F6" s="8" t="s">
        <v>7</v>
      </c>
      <c r="G6" s="2"/>
    </row>
    <row r="7" spans="1:7" ht="24" customHeight="1">
      <c r="A7" s="9">
        <f>ROUND(A6*0.21,0)</f>
        <v>4</v>
      </c>
      <c r="B7" s="9">
        <f>ROUND(A6*0.21,0)-A5</f>
        <v>3</v>
      </c>
      <c r="C7" s="42"/>
      <c r="D7" s="4"/>
      <c r="E7" s="4"/>
      <c r="F7" s="4"/>
      <c r="G7" s="2"/>
    </row>
    <row r="8" spans="1:7" ht="24" customHeight="1">
      <c r="A8" s="24">
        <f>A4+B6+C8</f>
        <v>26</v>
      </c>
      <c r="B8" s="24">
        <f>C8+B6</f>
        <v>21</v>
      </c>
      <c r="C8" s="24">
        <v>7</v>
      </c>
      <c r="D8" s="37" t="s">
        <v>25</v>
      </c>
      <c r="E8" s="4"/>
      <c r="F8" s="4"/>
      <c r="G8" s="2"/>
    </row>
    <row r="9" spans="1:7" ht="24" customHeight="1">
      <c r="A9" s="9">
        <f>ROUND(A8*0.21,0)</f>
        <v>5</v>
      </c>
      <c r="B9" s="9">
        <f>ROUND(A8*0.21,0)-A5</f>
        <v>4</v>
      </c>
      <c r="C9" s="9">
        <f>ROUND(A8*0.21,0)-A7</f>
        <v>1</v>
      </c>
      <c r="D9" s="42"/>
      <c r="E9" s="4"/>
      <c r="F9" s="4"/>
      <c r="G9" s="2"/>
    </row>
    <row r="10" spans="1:7" ht="24" customHeight="1">
      <c r="A10" s="24">
        <f>A4+B6+C8+D10</f>
        <v>33</v>
      </c>
      <c r="B10" s="24">
        <f>B6+C8+D10</f>
        <v>28</v>
      </c>
      <c r="C10" s="24">
        <f>D10+C8</f>
        <v>14</v>
      </c>
      <c r="D10" s="24">
        <v>7</v>
      </c>
      <c r="E10" s="37" t="s">
        <v>26</v>
      </c>
      <c r="F10" s="4"/>
      <c r="G10" s="2"/>
    </row>
    <row r="11" spans="1:7" ht="24" customHeight="1">
      <c r="A11" s="9">
        <f>ROUND(A10*0.21,0)</f>
        <v>7</v>
      </c>
      <c r="B11" s="9">
        <f>ROUND(A10*0.21,0)-A5</f>
        <v>6</v>
      </c>
      <c r="C11" s="9">
        <f>ROUND(A10*0.21,0)-A7</f>
        <v>3</v>
      </c>
      <c r="D11" s="9">
        <f>ROUND(A10*0.21,0)-A9</f>
        <v>2</v>
      </c>
      <c r="E11" s="42"/>
      <c r="F11" s="4"/>
      <c r="G11" s="2"/>
    </row>
    <row r="12" spans="1:7" ht="24" customHeight="1">
      <c r="A12" s="24">
        <f>A4+B6+C8+D10+E12</f>
        <v>38</v>
      </c>
      <c r="B12" s="24">
        <v>34</v>
      </c>
      <c r="C12" s="24">
        <v>21</v>
      </c>
      <c r="D12" s="24">
        <v>12</v>
      </c>
      <c r="E12" s="24">
        <v>5</v>
      </c>
      <c r="F12" s="37" t="s">
        <v>27</v>
      </c>
      <c r="G12" s="2"/>
    </row>
    <row r="13" spans="1:7" ht="24" customHeight="1">
      <c r="A13" s="9">
        <f>ROUND(A12*0.21,0)</f>
        <v>8</v>
      </c>
      <c r="B13" s="9">
        <f>ROUND(A12*0.21,0)-A5</f>
        <v>7</v>
      </c>
      <c r="C13" s="9">
        <f>ROUND(A12*0.21,0)-A7</f>
        <v>4</v>
      </c>
      <c r="D13" s="9">
        <f>ROUND(A12*0.21,0)-A9</f>
        <v>3</v>
      </c>
      <c r="E13" s="9">
        <f>ROUND(A12*0.21,0)-A11</f>
        <v>1</v>
      </c>
      <c r="F13" s="42"/>
      <c r="G13" s="2"/>
    </row>
    <row r="14" spans="1:7" ht="24" customHeight="1">
      <c r="A14" s="24">
        <f>A4+B6+C8+D10+E12+F14</f>
        <v>45</v>
      </c>
      <c r="B14" s="24">
        <f>F14+E12+D10+C8+B6</f>
        <v>40</v>
      </c>
      <c r="C14" s="24">
        <f>F14+E12+D10+C8</f>
        <v>26</v>
      </c>
      <c r="D14" s="24">
        <f>F14+E12+D10</f>
        <v>19</v>
      </c>
      <c r="E14" s="24">
        <f>F14+E12</f>
        <v>12</v>
      </c>
      <c r="F14" s="24">
        <v>7</v>
      </c>
      <c r="G14" s="37" t="s">
        <v>12</v>
      </c>
    </row>
    <row r="15" spans="1:7" ht="24" customHeight="1">
      <c r="A15" s="14">
        <f>ROUND(A14*0.21,0)</f>
        <v>9</v>
      </c>
      <c r="B15" s="9">
        <f>ROUND(A14*0.21,0)-A5</f>
        <v>8</v>
      </c>
      <c r="C15" s="14">
        <f>ROUND(A14*0.21,0)-A7</f>
        <v>5</v>
      </c>
      <c r="D15" s="14">
        <f>ROUND(A14*0.21,0)-A9</f>
        <v>4</v>
      </c>
      <c r="E15" s="14">
        <f>ROUND(A14*0.21,0)-A11</f>
        <v>2</v>
      </c>
      <c r="F15" s="14">
        <f>ROUND(A14*0.21,0)-A13</f>
        <v>1</v>
      </c>
      <c r="G15" s="37"/>
    </row>
    <row r="16" spans="1:7" ht="30.95" customHeight="1">
      <c r="A16" s="29" t="s">
        <v>37</v>
      </c>
      <c r="B16" s="29"/>
      <c r="C16" s="29"/>
      <c r="D16" s="29"/>
      <c r="E16" s="29"/>
      <c r="F16" s="29"/>
    </row>
    <row r="23" spans="3:3" ht="30.95" customHeight="1">
      <c r="C23" s="26"/>
    </row>
  </sheetData>
  <mergeCells count="8">
    <mergeCell ref="A2:G2"/>
    <mergeCell ref="A16:F16"/>
    <mergeCell ref="B4:B5"/>
    <mergeCell ref="C6:C7"/>
    <mergeCell ref="D8:D9"/>
    <mergeCell ref="E10:E11"/>
    <mergeCell ref="F12:F13"/>
    <mergeCell ref="G14:G15"/>
  </mergeCells>
  <phoneticPr fontId="10" type="noConversion"/>
  <pageMargins left="0.75" right="0.75" top="1" bottom="1" header="0.5" footer="0.5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C19" sqref="C19"/>
    </sheetView>
  </sheetViews>
  <sheetFormatPr defaultColWidth="20.125" defaultRowHeight="35.1" customHeight="1"/>
  <cols>
    <col min="1" max="2" width="18" style="12" customWidth="1"/>
    <col min="3" max="3" width="18" style="22" customWidth="1"/>
    <col min="4" max="6" width="18" style="12" customWidth="1"/>
    <col min="7" max="7" width="20.125" style="12" customWidth="1"/>
    <col min="8" max="16384" width="20.125" style="12"/>
  </cols>
  <sheetData>
    <row r="1" spans="1:9" ht="45.95" customHeight="1">
      <c r="A1" s="36" t="s">
        <v>28</v>
      </c>
      <c r="B1" s="36"/>
      <c r="C1" s="36"/>
      <c r="D1" s="36"/>
      <c r="E1" s="36"/>
      <c r="F1" s="36"/>
      <c r="G1" s="23"/>
      <c r="H1" s="23"/>
      <c r="I1" s="23"/>
    </row>
    <row r="2" spans="1:9" ht="35.1" customHeight="1">
      <c r="A2" s="2" t="s">
        <v>1</v>
      </c>
      <c r="B2" s="2"/>
      <c r="C2" s="2"/>
      <c r="D2" s="1"/>
      <c r="E2" s="1"/>
      <c r="F2" s="1"/>
    </row>
    <row r="3" spans="1:9" ht="29.1" customHeight="1">
      <c r="A3" s="24">
        <v>5</v>
      </c>
      <c r="B3" s="40" t="s">
        <v>23</v>
      </c>
      <c r="C3" s="25"/>
      <c r="D3" s="1"/>
      <c r="E3" s="3" t="s">
        <v>2</v>
      </c>
      <c r="F3" s="1"/>
    </row>
    <row r="4" spans="1:9" ht="29.1" customHeight="1">
      <c r="A4" s="9">
        <f>ROUND(A3*0.21,0)</f>
        <v>1</v>
      </c>
      <c r="B4" s="41"/>
      <c r="C4" s="25"/>
      <c r="D4" s="1"/>
      <c r="E4" s="15" t="s">
        <v>4</v>
      </c>
      <c r="F4" s="1"/>
    </row>
    <row r="5" spans="1:9" ht="29.1" customHeight="1">
      <c r="A5" s="24">
        <f>A3+B5</f>
        <v>19</v>
      </c>
      <c r="B5" s="24">
        <v>14</v>
      </c>
      <c r="C5" s="37" t="s">
        <v>24</v>
      </c>
      <c r="D5" s="7"/>
      <c r="E5" s="7"/>
    </row>
    <row r="6" spans="1:9" ht="29.1" customHeight="1">
      <c r="A6" s="9">
        <f>ROUND(A5*0.21,0)</f>
        <v>4</v>
      </c>
      <c r="B6" s="9">
        <f>ROUND(A5*0.21,0)-A4</f>
        <v>3</v>
      </c>
      <c r="C6" s="42"/>
      <c r="D6" s="7" t="s">
        <v>6</v>
      </c>
      <c r="E6" s="8" t="s">
        <v>7</v>
      </c>
    </row>
    <row r="7" spans="1:9" ht="29.1" customHeight="1">
      <c r="A7" s="24">
        <f>C7+A5</f>
        <v>33</v>
      </c>
      <c r="B7" s="24">
        <f>C7+B5</f>
        <v>28</v>
      </c>
      <c r="C7" s="24">
        <v>14</v>
      </c>
      <c r="D7" s="38" t="s">
        <v>29</v>
      </c>
      <c r="E7" s="7"/>
      <c r="F7" s="7"/>
      <c r="G7" s="7"/>
      <c r="H7" s="8"/>
    </row>
    <row r="8" spans="1:9" ht="29.1" customHeight="1">
      <c r="A8" s="9">
        <f>ROUND(A7*0.21,0)</f>
        <v>7</v>
      </c>
      <c r="B8" s="9">
        <f>ROUND(A7*0.21,0)-A4</f>
        <v>6</v>
      </c>
      <c r="C8" s="9">
        <f>ROUND(A7*0.21,0)-A6</f>
        <v>3</v>
      </c>
      <c r="D8" s="38"/>
      <c r="E8" s="7"/>
    </row>
    <row r="9" spans="1:9" ht="29.1" customHeight="1">
      <c r="A9" s="24">
        <f>D9+A7</f>
        <v>41</v>
      </c>
      <c r="B9" s="24">
        <f>D9+B7</f>
        <v>36</v>
      </c>
      <c r="C9" s="24">
        <f>D9+C7</f>
        <v>22</v>
      </c>
      <c r="D9" s="3">
        <v>8</v>
      </c>
      <c r="E9" s="38" t="s">
        <v>30</v>
      </c>
    </row>
    <row r="10" spans="1:9" ht="29.1" customHeight="1">
      <c r="A10" s="9">
        <f>ROUND(A9*0.21,0)</f>
        <v>9</v>
      </c>
      <c r="B10" s="9">
        <f>ROUND(A9*0.21,0)-A4</f>
        <v>8</v>
      </c>
      <c r="C10" s="9">
        <f>ROUND(A9*0.21,0)-A6</f>
        <v>5</v>
      </c>
      <c r="D10" s="9">
        <f>ROUND(A9*0.21,0)-A8</f>
        <v>2</v>
      </c>
      <c r="E10" s="38"/>
    </row>
    <row r="11" spans="1:9" ht="29.1" customHeight="1">
      <c r="A11" s="24">
        <f>E11+A9</f>
        <v>49</v>
      </c>
      <c r="B11" s="24">
        <f>E11+B9</f>
        <v>44</v>
      </c>
      <c r="C11" s="24">
        <f>E11+C9</f>
        <v>30</v>
      </c>
      <c r="D11" s="3">
        <f>E11+D9</f>
        <v>16</v>
      </c>
      <c r="E11" s="3">
        <v>8</v>
      </c>
      <c r="F11" s="43" t="s">
        <v>31</v>
      </c>
      <c r="G11" s="38"/>
    </row>
    <row r="12" spans="1:9" ht="29.1" customHeight="1">
      <c r="A12" s="14">
        <f>ROUND(A11*0.21,0)</f>
        <v>10</v>
      </c>
      <c r="B12" s="14">
        <f>ROUND(A11*0.21,0)-A4</f>
        <v>9</v>
      </c>
      <c r="C12" s="14">
        <f>ROUND(A11*0.21,0)-A6</f>
        <v>6</v>
      </c>
      <c r="D12" s="14">
        <f>ROUND(A11*0.21,0)-A8</f>
        <v>3</v>
      </c>
      <c r="E12" s="14">
        <f>ROUND(A11*0.21,0)-A10</f>
        <v>1</v>
      </c>
      <c r="F12" s="43"/>
      <c r="G12" s="38"/>
    </row>
    <row r="13" spans="1:9" ht="30.95" customHeight="1">
      <c r="A13" s="29" t="s">
        <v>37</v>
      </c>
      <c r="B13" s="29"/>
      <c r="C13" s="29"/>
      <c r="D13" s="29"/>
      <c r="E13" s="29"/>
      <c r="F13" s="30"/>
    </row>
  </sheetData>
  <mergeCells count="8">
    <mergeCell ref="A13:F13"/>
    <mergeCell ref="F11:F12"/>
    <mergeCell ref="G11:G12"/>
    <mergeCell ref="A1:F1"/>
    <mergeCell ref="B3:B4"/>
    <mergeCell ref="C5:C6"/>
    <mergeCell ref="D7:D8"/>
    <mergeCell ref="E9:E10"/>
  </mergeCells>
  <phoneticPr fontId="10" type="noConversion"/>
  <pageMargins left="0.75" right="0.75" top="1" bottom="1" header="0.5" footer="0.5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7" sqref="A17"/>
    </sheetView>
  </sheetViews>
  <sheetFormatPr defaultColWidth="10.625" defaultRowHeight="18" customHeight="1"/>
  <cols>
    <col min="1" max="5" width="15.875" style="12" customWidth="1"/>
    <col min="6" max="6" width="12.875" style="12" customWidth="1"/>
    <col min="7" max="7" width="10.625" style="12" customWidth="1"/>
    <col min="8" max="16384" width="10.625" style="12"/>
  </cols>
  <sheetData>
    <row r="1" spans="1:6" ht="50.1" customHeight="1">
      <c r="A1" s="36" t="s">
        <v>32</v>
      </c>
      <c r="B1" s="36"/>
      <c r="C1" s="36"/>
      <c r="D1" s="36"/>
      <c r="E1" s="36"/>
      <c r="F1" s="36"/>
    </row>
    <row r="2" spans="1:6" ht="15" customHeight="1">
      <c r="A2" s="2" t="s">
        <v>1</v>
      </c>
      <c r="B2" s="17"/>
      <c r="C2" s="17"/>
      <c r="D2" s="17"/>
      <c r="E2" s="2"/>
      <c r="F2" s="3" t="s">
        <v>2</v>
      </c>
    </row>
    <row r="3" spans="1:6" ht="15.95" customHeight="1">
      <c r="A3" s="18">
        <v>63</v>
      </c>
      <c r="B3" s="33" t="s">
        <v>3</v>
      </c>
      <c r="C3" s="19"/>
      <c r="D3" s="19"/>
      <c r="E3" s="4"/>
      <c r="F3" s="5" t="s">
        <v>4</v>
      </c>
    </row>
    <row r="4" spans="1:6" ht="15.95" customHeight="1">
      <c r="A4" s="9">
        <f>ROUND(A3*0.21,0)</f>
        <v>13</v>
      </c>
      <c r="B4" s="33"/>
      <c r="C4" s="19"/>
      <c r="D4" s="19"/>
      <c r="E4" s="4"/>
      <c r="F4" s="4"/>
    </row>
    <row r="5" spans="1:6" ht="15.95" customHeight="1">
      <c r="A5" s="18">
        <f>B5+A3</f>
        <v>75</v>
      </c>
      <c r="B5" s="18">
        <v>12</v>
      </c>
      <c r="C5" s="33" t="s">
        <v>5</v>
      </c>
      <c r="D5" s="19"/>
      <c r="E5" s="4" t="s">
        <v>6</v>
      </c>
      <c r="F5" s="8" t="s">
        <v>7</v>
      </c>
    </row>
    <row r="6" spans="1:6" ht="15.95" customHeight="1">
      <c r="A6" s="9">
        <f>ROUND(A5*0.21,0)</f>
        <v>16</v>
      </c>
      <c r="B6" s="9">
        <f>ROUND(A5*0.21,0)-A4</f>
        <v>3</v>
      </c>
      <c r="C6" s="33"/>
      <c r="D6" s="19"/>
    </row>
    <row r="7" spans="1:6" ht="15.95" customHeight="1">
      <c r="A7" s="18">
        <f>C7+A5</f>
        <v>85</v>
      </c>
      <c r="B7" s="18">
        <f>C7+B5</f>
        <v>22</v>
      </c>
      <c r="C7" s="18">
        <v>10</v>
      </c>
      <c r="D7" s="33" t="s">
        <v>8</v>
      </c>
      <c r="E7" s="20"/>
    </row>
    <row r="8" spans="1:6" ht="15.95" customHeight="1">
      <c r="A8" s="9">
        <f>ROUND(A7*0.21,0)</f>
        <v>18</v>
      </c>
      <c r="B8" s="9">
        <f>ROUND(A7*0.21,0)-A4</f>
        <v>5</v>
      </c>
      <c r="C8" s="9">
        <f>ROUND(A7*0.21,0)-A6</f>
        <v>2</v>
      </c>
      <c r="D8" s="33"/>
      <c r="E8" s="20"/>
    </row>
    <row r="9" spans="1:6" s="16" customFormat="1" ht="15.95" customHeight="1">
      <c r="A9" s="3">
        <f>D9+A7</f>
        <v>90</v>
      </c>
      <c r="B9" s="3">
        <f>D9+B7</f>
        <v>27</v>
      </c>
      <c r="C9" s="3">
        <f>D9+C7</f>
        <v>15</v>
      </c>
      <c r="D9" s="3">
        <v>5</v>
      </c>
      <c r="E9" s="38" t="s">
        <v>33</v>
      </c>
    </row>
    <row r="10" spans="1:6" s="16" customFormat="1" ht="15.95" customHeight="1">
      <c r="A10" s="9">
        <f>ROUND(A9*0.21,0)</f>
        <v>19</v>
      </c>
      <c r="B10" s="9">
        <f>ROUND(A9*0.21,0)-A4</f>
        <v>6</v>
      </c>
      <c r="C10" s="9">
        <f>ROUND(A9*0.21,0)-A6</f>
        <v>3</v>
      </c>
      <c r="D10" s="9">
        <f>ROUND(A9*0.21,0)-A8</f>
        <v>1</v>
      </c>
      <c r="E10" s="38"/>
    </row>
    <row r="11" spans="1:6" s="16" customFormat="1" ht="15.95" customHeight="1">
      <c r="A11" s="21">
        <f>E11+A9</f>
        <v>95</v>
      </c>
      <c r="B11" s="21">
        <f>E11+B9</f>
        <v>32</v>
      </c>
      <c r="C11" s="21">
        <f>E11+C9</f>
        <v>20</v>
      </c>
      <c r="D11" s="21">
        <f>E11+D9</f>
        <v>10</v>
      </c>
      <c r="E11" s="21">
        <v>5</v>
      </c>
      <c r="F11" s="31" t="s">
        <v>34</v>
      </c>
    </row>
    <row r="12" spans="1:6" s="16" customFormat="1" ht="15.95" customHeight="1">
      <c r="A12" s="14">
        <f>ROUND(A11*0.21,0)</f>
        <v>20</v>
      </c>
      <c r="B12" s="14">
        <f>ROUND(A11*0.21,0)-A4</f>
        <v>7</v>
      </c>
      <c r="C12" s="14">
        <f>ROUND(A11*0.21,0)-A6</f>
        <v>4</v>
      </c>
      <c r="D12" s="14">
        <f>ROUND(A11*0.21,0)-A8</f>
        <v>2</v>
      </c>
      <c r="E12" s="14">
        <f>ROUND(A11*0.21,0)-A10</f>
        <v>1</v>
      </c>
      <c r="F12" s="31"/>
    </row>
    <row r="13" spans="1:6" ht="30.95" customHeight="1">
      <c r="A13" s="29" t="s">
        <v>37</v>
      </c>
      <c r="B13" s="29"/>
      <c r="C13" s="29"/>
      <c r="D13" s="29"/>
      <c r="E13" s="29"/>
      <c r="F13" s="30"/>
    </row>
  </sheetData>
  <mergeCells count="7">
    <mergeCell ref="A13:F13"/>
    <mergeCell ref="F11:F12"/>
    <mergeCell ref="A1:F1"/>
    <mergeCell ref="B3:B4"/>
    <mergeCell ref="C5:C6"/>
    <mergeCell ref="D7:D8"/>
    <mergeCell ref="E9:E10"/>
  </mergeCells>
  <phoneticPr fontId="10" type="noConversion"/>
  <pageMargins left="0.75" right="0.75" top="1" bottom="1" header="0.5" footer="0.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H1"/>
    </sheetView>
  </sheetViews>
  <sheetFormatPr defaultColWidth="12.875" defaultRowHeight="20.100000000000001" customHeight="1"/>
  <cols>
    <col min="1" max="1" width="12.875" customWidth="1"/>
  </cols>
  <sheetData>
    <row r="1" spans="1:8" ht="30" customHeight="1">
      <c r="A1" s="47" t="s">
        <v>35</v>
      </c>
      <c r="B1" s="47"/>
      <c r="C1" s="47"/>
      <c r="D1" s="47"/>
      <c r="E1" s="47"/>
      <c r="F1" s="47"/>
      <c r="G1" s="47"/>
      <c r="H1" s="47"/>
    </row>
    <row r="2" spans="1:8" ht="20.100000000000001" customHeight="1">
      <c r="A2" s="38" t="s">
        <v>12</v>
      </c>
      <c r="F2" s="2"/>
      <c r="G2" s="3" t="s">
        <v>2</v>
      </c>
    </row>
    <row r="3" spans="1:8" ht="20.100000000000001" customHeight="1">
      <c r="A3" s="38"/>
      <c r="F3" s="4"/>
      <c r="G3" s="5" t="s">
        <v>4</v>
      </c>
    </row>
    <row r="4" spans="1:8" ht="21.75" customHeight="1">
      <c r="A4" s="3">
        <v>18</v>
      </c>
      <c r="B4" s="48" t="s">
        <v>3</v>
      </c>
      <c r="C4" s="6"/>
      <c r="D4" s="7"/>
      <c r="E4" s="8"/>
      <c r="F4" s="4"/>
      <c r="G4" s="4"/>
    </row>
    <row r="5" spans="1:8" ht="21.75" customHeight="1">
      <c r="A5" s="9">
        <f>ROUND(A4*0.21,0)</f>
        <v>4</v>
      </c>
      <c r="B5" s="48"/>
      <c r="C5" s="6"/>
      <c r="D5" s="6"/>
      <c r="E5" s="6"/>
      <c r="F5" s="4" t="s">
        <v>6</v>
      </c>
      <c r="G5" s="8" t="s">
        <v>7</v>
      </c>
    </row>
    <row r="6" spans="1:8" ht="21.75" customHeight="1">
      <c r="A6" s="10">
        <f>A4+B6</f>
        <v>28</v>
      </c>
      <c r="B6" s="10">
        <v>10</v>
      </c>
      <c r="C6" s="38" t="s">
        <v>36</v>
      </c>
      <c r="D6" s="1"/>
      <c r="E6" s="1"/>
      <c r="F6" s="1"/>
      <c r="G6" s="11"/>
      <c r="H6" s="12"/>
    </row>
    <row r="7" spans="1:8" ht="21.75" customHeight="1">
      <c r="A7" s="9">
        <f>ROUND(A6*0.21,0)</f>
        <v>6</v>
      </c>
      <c r="B7" s="9">
        <f>ROUND(A6*0.21,0)-A5</f>
        <v>2</v>
      </c>
      <c r="C7" s="38"/>
      <c r="D7" s="1"/>
      <c r="E7" s="1"/>
      <c r="F7" s="1"/>
      <c r="G7" s="11"/>
      <c r="H7" s="12"/>
    </row>
    <row r="8" spans="1:8" ht="21.75" customHeight="1">
      <c r="A8" s="10">
        <f>A6+C8</f>
        <v>35</v>
      </c>
      <c r="B8" s="10">
        <v>17</v>
      </c>
      <c r="C8" s="3">
        <v>7</v>
      </c>
      <c r="D8" s="44" t="s">
        <v>17</v>
      </c>
      <c r="E8" s="1"/>
      <c r="F8" s="1"/>
      <c r="G8" s="11"/>
      <c r="H8" s="12"/>
    </row>
    <row r="9" spans="1:8" ht="21.75" customHeight="1">
      <c r="A9" s="9">
        <f>ROUND(A8*0.21,0)</f>
        <v>7</v>
      </c>
      <c r="B9" s="9">
        <f>ROUND(A8*0.21,0)-A5</f>
        <v>3</v>
      </c>
      <c r="C9" s="9">
        <f>ROUND(A8*0.21,0)-A7</f>
        <v>1</v>
      </c>
      <c r="D9" s="45"/>
      <c r="E9" s="1"/>
      <c r="F9" s="1"/>
      <c r="G9" s="11"/>
      <c r="H9" s="12"/>
    </row>
    <row r="10" spans="1:8" ht="21.75" customHeight="1">
      <c r="A10" s="10">
        <f>A8+D10</f>
        <v>45</v>
      </c>
      <c r="B10" s="10">
        <v>27</v>
      </c>
      <c r="C10" s="3">
        <v>17</v>
      </c>
      <c r="D10" s="3">
        <v>10</v>
      </c>
      <c r="E10" s="38" t="s">
        <v>18</v>
      </c>
      <c r="F10" s="1"/>
      <c r="G10" s="11"/>
      <c r="H10" s="12"/>
    </row>
    <row r="11" spans="1:8" ht="21.75" customHeight="1">
      <c r="A11" s="9">
        <f>ROUND(A10*0.21,0)</f>
        <v>9</v>
      </c>
      <c r="B11" s="9">
        <f>ROUND(A10*0.21,0)-A5</f>
        <v>5</v>
      </c>
      <c r="C11" s="9">
        <f>ROUND(A10*0.21,0)-A7</f>
        <v>3</v>
      </c>
      <c r="D11" s="9">
        <f>ROUND(A10*0.21,0)-A9</f>
        <v>2</v>
      </c>
      <c r="E11" s="38"/>
      <c r="F11" s="1"/>
      <c r="G11" s="11"/>
      <c r="H11" s="12"/>
    </row>
    <row r="12" spans="1:8" ht="21.75" customHeight="1">
      <c r="A12" s="10">
        <f>A10+E12</f>
        <v>50</v>
      </c>
      <c r="B12" s="10">
        <v>32</v>
      </c>
      <c r="C12" s="3">
        <v>22</v>
      </c>
      <c r="D12" s="3">
        <v>15</v>
      </c>
      <c r="E12" s="3">
        <v>5</v>
      </c>
      <c r="F12" s="38" t="s">
        <v>19</v>
      </c>
      <c r="G12" s="11"/>
      <c r="H12" s="12"/>
    </row>
    <row r="13" spans="1:8" ht="21.75" customHeight="1">
      <c r="A13" s="9">
        <f>ROUND(A12*0.21,0)</f>
        <v>11</v>
      </c>
      <c r="B13" s="9">
        <f>ROUND(A12*0.21,0)-A5</f>
        <v>7</v>
      </c>
      <c r="C13" s="9">
        <f>ROUND(A12*0.21,0)-A7</f>
        <v>5</v>
      </c>
      <c r="D13" s="9">
        <f>ROUND(A12*0.21,0)-A9</f>
        <v>4</v>
      </c>
      <c r="E13" s="9">
        <f>ROUND(A12*0.21,0)-A11</f>
        <v>2</v>
      </c>
      <c r="F13" s="38"/>
      <c r="G13" s="11"/>
      <c r="H13" s="12"/>
    </row>
    <row r="14" spans="1:8" ht="21.75" customHeight="1">
      <c r="A14" s="10">
        <f>A12+F14</f>
        <v>62</v>
      </c>
      <c r="B14" s="10">
        <v>45</v>
      </c>
      <c r="C14" s="13">
        <v>34</v>
      </c>
      <c r="D14" s="3">
        <v>27</v>
      </c>
      <c r="E14" s="3">
        <v>17</v>
      </c>
      <c r="F14" s="3">
        <v>12</v>
      </c>
      <c r="G14" s="38" t="s">
        <v>20</v>
      </c>
      <c r="H14" s="12"/>
    </row>
    <row r="15" spans="1:8" ht="21.75" customHeight="1">
      <c r="A15" s="9">
        <f>ROUND(A14*0.21,0)</f>
        <v>13</v>
      </c>
      <c r="B15" s="9">
        <f>ROUND(A14*0.21,0)-A5</f>
        <v>9</v>
      </c>
      <c r="C15" s="9">
        <f>ROUND(A14*0.21,0)-A7</f>
        <v>7</v>
      </c>
      <c r="D15" s="9">
        <f>ROUND(A14*0.21,0)-A9</f>
        <v>6</v>
      </c>
      <c r="E15" s="9">
        <f>ROUND(A14*0.21,0)-A11</f>
        <v>4</v>
      </c>
      <c r="F15" s="9">
        <f>ROUND(A14*0.21,0)-A13</f>
        <v>2</v>
      </c>
      <c r="G15" s="38"/>
      <c r="H15" s="12"/>
    </row>
    <row r="16" spans="1:8" ht="21.75" customHeight="1">
      <c r="A16" s="10">
        <f>A14+G16</f>
        <v>69</v>
      </c>
      <c r="B16" s="10">
        <v>52</v>
      </c>
      <c r="C16" s="13">
        <v>41</v>
      </c>
      <c r="D16" s="3">
        <v>34</v>
      </c>
      <c r="E16" s="3">
        <v>24</v>
      </c>
      <c r="F16" s="3">
        <v>19</v>
      </c>
      <c r="G16" s="3">
        <v>7</v>
      </c>
      <c r="H16" s="38" t="s">
        <v>21</v>
      </c>
    </row>
    <row r="17" spans="1:8" ht="21.75" customHeight="1">
      <c r="A17" s="14">
        <f>ROUND(A16*0.21,0)</f>
        <v>14</v>
      </c>
      <c r="B17" s="14">
        <f>ROUND(A16*0.21,0)-A5</f>
        <v>10</v>
      </c>
      <c r="C17" s="14">
        <f>ROUND(A16*0.21,0)-A7</f>
        <v>8</v>
      </c>
      <c r="D17" s="14">
        <f>ROUND(A16*0.21,0)-A9</f>
        <v>7</v>
      </c>
      <c r="E17" s="14">
        <f>ROUND(A16*0.21,0)-A11</f>
        <v>5</v>
      </c>
      <c r="F17" s="14">
        <f>ROUND(A16*0.21,0)-A13</f>
        <v>3</v>
      </c>
      <c r="G17" s="14">
        <f>ROUND(A16*0.21,0)-A15</f>
        <v>1</v>
      </c>
      <c r="H17" s="38"/>
    </row>
    <row r="18" spans="1:8" ht="23.25" customHeight="1">
      <c r="A18" s="46" t="s">
        <v>38</v>
      </c>
      <c r="B18" s="46"/>
      <c r="C18" s="46"/>
      <c r="D18" s="46"/>
      <c r="E18" s="46"/>
      <c r="F18" s="46"/>
      <c r="G18" s="46"/>
    </row>
  </sheetData>
  <mergeCells count="10">
    <mergeCell ref="D8:D9"/>
    <mergeCell ref="A18:G18"/>
    <mergeCell ref="A1:H1"/>
    <mergeCell ref="A2:A3"/>
    <mergeCell ref="B4:B5"/>
    <mergeCell ref="C6:C7"/>
    <mergeCell ref="E10:E11"/>
    <mergeCell ref="F12:F13"/>
    <mergeCell ref="G14:G15"/>
    <mergeCell ref="H16:H17"/>
  </mergeCells>
  <phoneticPr fontId="10" type="noConversion"/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沅江-漉湖</vt:lpstr>
      <vt:lpstr>沅江-阳罗</vt:lpstr>
      <vt:lpstr>沅江-茶盘洲</vt:lpstr>
      <vt:lpstr>沅江-草尾</vt:lpstr>
      <vt:lpstr>沅江-共华</vt:lpstr>
      <vt:lpstr>沅江-北大</vt:lpstr>
      <vt:lpstr>草尾-茶盘洲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2022-01-20T09:02:09Z</cp:lastPrinted>
  <dcterms:created xsi:type="dcterms:W3CDTF">2022-01-07T00:44:00Z</dcterms:created>
  <dcterms:modified xsi:type="dcterms:W3CDTF">2022-01-20T09:10:08Z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DEF28B3878E445AB83BD611B48E76074</vt:lpwstr>
  </property>
  <property fmtid="{D5CDD505-2E9C-101B-9397-08002B2CF9AE}" pid="3" name="KSOProductBuildVer">
    <vt:lpwstr>2052-11.1.0.11294</vt:lpwstr>
  </property>
</Properties>
</file>