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2020年存量统计表" sheetId="1" r:id="rId1"/>
  </sheets>
  <definedNames>
    <definedName name="_xlnm._FilterDatabase" localSheetId="0" hidden="1">'2020年存量统计表'!$A$1:$AE$20</definedName>
  </definedNames>
  <calcPr calcId="144525"/>
</workbook>
</file>

<file path=xl/sharedStrings.xml><?xml version="1.0" encoding="utf-8"?>
<sst xmlns="http://schemas.openxmlformats.org/spreadsheetml/2006/main" count="63" uniqueCount="49">
  <si>
    <t>2020年沅江市农村危房改造危房总存量统计表</t>
  </si>
  <si>
    <t>序号</t>
  </si>
  <si>
    <t>乡（镇）</t>
  </si>
  <si>
    <t>存量
总户数</t>
  </si>
  <si>
    <t>4类重点对象2019年12月回头看</t>
  </si>
  <si>
    <t>突出问题</t>
  </si>
  <si>
    <t>4类重点对象2020年4月全覆盖</t>
  </si>
  <si>
    <t>备注</t>
  </si>
  <si>
    <t>边缘户</t>
  </si>
  <si>
    <t>因灾受损、非4类对象已实施又成危房等</t>
  </si>
  <si>
    <t>合计</t>
  </si>
  <si>
    <t>中央和省级资金</t>
  </si>
  <si>
    <t>市级财政解决</t>
  </si>
  <si>
    <t>上级明确有资金</t>
  </si>
  <si>
    <t>4类对象/可能有上级资金</t>
  </si>
  <si>
    <t>已脱贫和已实施/市级财政解决</t>
  </si>
  <si>
    <t>C级
危房</t>
  </si>
  <si>
    <t>D级
危房</t>
  </si>
  <si>
    <t>无房户</t>
  </si>
  <si>
    <t>小计</t>
  </si>
  <si>
    <t>建
档
立
卡</t>
  </si>
  <si>
    <t>农
村
低
保</t>
  </si>
  <si>
    <t>分
散
供
养</t>
  </si>
  <si>
    <t>贫困
残疾
人家
庭</t>
  </si>
  <si>
    <t>已脱贫</t>
  </si>
  <si>
    <t>已实施</t>
  </si>
  <si>
    <t>上报
存量</t>
  </si>
  <si>
    <t>放弃</t>
  </si>
  <si>
    <t>全覆盖
前</t>
  </si>
  <si>
    <t>全覆盖
后</t>
  </si>
  <si>
    <t>未脱贫
已实施</t>
  </si>
  <si>
    <t>草尾镇</t>
  </si>
  <si>
    <t>茶盘洲镇</t>
  </si>
  <si>
    <t>共华镇</t>
  </si>
  <si>
    <t>黄茅洲镇</t>
  </si>
  <si>
    <t>漉湖芦苇场</t>
  </si>
  <si>
    <t>南大膳镇</t>
  </si>
  <si>
    <t>南洞庭芦苇场</t>
  </si>
  <si>
    <t>南嘴镇</t>
  </si>
  <si>
    <t>琼湖街道</t>
  </si>
  <si>
    <t>四季红镇</t>
  </si>
  <si>
    <t>泗湖山镇</t>
  </si>
  <si>
    <t>新湾镇</t>
  </si>
  <si>
    <t>胭脂湖街道</t>
  </si>
  <si>
    <t>阳罗洲镇</t>
  </si>
  <si>
    <t>沅江市</t>
  </si>
  <si>
    <t>备注：</t>
  </si>
  <si>
    <t>1、各部门核定数据主要为历次核定4类重点对象人员身份，边缘户由扶贫办核实；</t>
  </si>
  <si>
    <t>2、各部门数据可能存在差异的原因为。根据上级工作要求，具备多重身份的按建档立卡贫困户-农村低保-农村分散供养特困人员-贫困残疾人家庭的顺序，按优先级仅填写一种身份。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</si>
</sst>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1"/>
      <name val="方正小标宋简体"/>
      <charset val="134"/>
    </font>
    <font>
      <sz val="10"/>
      <name val="方正小标宋简体"/>
      <charset val="134"/>
    </font>
    <font>
      <sz val="12"/>
      <name val="仿宋"/>
      <charset val="134"/>
    </font>
    <font>
      <sz val="10"/>
      <name val="宋体"/>
      <charset val="134"/>
      <scheme val="minor"/>
    </font>
    <font>
      <b/>
      <sz val="12"/>
      <name val="仿宋"/>
      <charset val="134"/>
    </font>
    <font>
      <b/>
      <sz val="12"/>
      <name val="宋体"/>
      <charset val="134"/>
      <scheme val="minor"/>
    </font>
    <font>
      <sz val="11"/>
      <color theme="1"/>
      <name val="楷体"/>
      <charset val="134"/>
    </font>
    <font>
      <sz val="11"/>
      <name val="方正小标宋_GBK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18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9" fillId="16" borderId="19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22"/>
  <sheetViews>
    <sheetView tabSelected="1" zoomScale="85" zoomScaleNormal="85" workbookViewId="0">
      <selection activeCell="N23" sqref="N23"/>
    </sheetView>
  </sheetViews>
  <sheetFormatPr defaultColWidth="9" defaultRowHeight="13.5"/>
  <cols>
    <col min="1" max="1" width="5.375" customWidth="1"/>
    <col min="2" max="2" width="12.875" customWidth="1"/>
    <col min="3" max="3" width="4.375" customWidth="1"/>
    <col min="4" max="4" width="5.725" customWidth="1"/>
    <col min="5" max="5" width="5.58333333333333" customWidth="1"/>
    <col min="6" max="6" width="5.73333333333333" customWidth="1"/>
    <col min="7" max="7" width="4.875" customWidth="1"/>
    <col min="8" max="8" width="7.625" customWidth="1"/>
    <col min="9" max="12" width="4.70833333333333" customWidth="1"/>
    <col min="13" max="13" width="4.875" customWidth="1"/>
    <col min="14" max="15" width="6.625" customWidth="1"/>
    <col min="16" max="16" width="4.875" customWidth="1"/>
    <col min="17" max="17" width="5.75" customWidth="1"/>
    <col min="18" max="18" width="6" customWidth="1"/>
    <col min="19" max="19" width="4.875" customWidth="1"/>
    <col min="20" max="21" width="5.875" customWidth="1"/>
    <col min="22" max="22" width="4.875" customWidth="1"/>
    <col min="23" max="23" width="4.75" customWidth="1"/>
    <col min="24" max="25" width="4.125" customWidth="1"/>
    <col min="26" max="28" width="4.75" customWidth="1"/>
    <col min="29" max="30" width="6.625" customWidth="1"/>
    <col min="31" max="31" width="6.45833333333333" customWidth="1"/>
    <col min="32" max="32" width="13.525" customWidth="1"/>
  </cols>
  <sheetData>
    <row r="1" ht="33" customHeight="1" spans="1:3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ht="23" customHeight="1" spans="1:32">
      <c r="A2" s="4" t="s">
        <v>1</v>
      </c>
      <c r="B2" s="4" t="s">
        <v>2</v>
      </c>
      <c r="C2" s="5" t="s">
        <v>3</v>
      </c>
      <c r="D2" s="5"/>
      <c r="E2" s="5"/>
      <c r="F2" s="5"/>
      <c r="G2" s="6" t="s">
        <v>4</v>
      </c>
      <c r="H2" s="4"/>
      <c r="I2" s="4"/>
      <c r="J2" s="4"/>
      <c r="K2" s="4"/>
      <c r="L2" s="4"/>
      <c r="M2" s="4"/>
      <c r="N2" s="4"/>
      <c r="O2" s="4"/>
      <c r="P2" s="4" t="s">
        <v>5</v>
      </c>
      <c r="Q2" s="4"/>
      <c r="R2" s="4"/>
      <c r="S2" s="4"/>
      <c r="T2" s="4"/>
      <c r="U2" s="4"/>
      <c r="V2" s="4" t="s">
        <v>6</v>
      </c>
      <c r="W2" s="4"/>
      <c r="X2" s="4"/>
      <c r="Y2" s="4"/>
      <c r="Z2" s="4"/>
      <c r="AA2" s="4"/>
      <c r="AB2" s="4"/>
      <c r="AC2" s="4"/>
      <c r="AD2" s="4"/>
      <c r="AE2" s="4"/>
      <c r="AF2" s="24" t="s">
        <v>7</v>
      </c>
    </row>
    <row r="3" s="1" customFormat="1" ht="30" customHeight="1" spans="1:32">
      <c r="A3" s="7"/>
      <c r="B3" s="7"/>
      <c r="C3" s="5"/>
      <c r="D3" s="5"/>
      <c r="E3" s="5"/>
      <c r="F3" s="5"/>
      <c r="G3" s="7"/>
      <c r="H3" s="7"/>
      <c r="I3" s="7"/>
      <c r="J3" s="7"/>
      <c r="K3" s="7"/>
      <c r="L3" s="7"/>
      <c r="M3" s="7"/>
      <c r="N3" s="7"/>
      <c r="O3" s="7"/>
      <c r="P3" s="5" t="s">
        <v>8</v>
      </c>
      <c r="Q3" s="7"/>
      <c r="R3" s="7"/>
      <c r="S3" s="5" t="s">
        <v>9</v>
      </c>
      <c r="T3" s="5"/>
      <c r="U3" s="5"/>
      <c r="V3" s="7"/>
      <c r="W3" s="7"/>
      <c r="X3" s="7"/>
      <c r="Y3" s="7"/>
      <c r="Z3" s="7"/>
      <c r="AA3" s="7"/>
      <c r="AB3" s="7"/>
      <c r="AC3" s="7"/>
      <c r="AD3" s="7"/>
      <c r="AE3" s="7"/>
      <c r="AF3" s="25"/>
    </row>
    <row r="4" s="1" customFormat="1" ht="23" customHeight="1" spans="1:32">
      <c r="A4" s="7"/>
      <c r="B4" s="7"/>
      <c r="C4" s="5"/>
      <c r="D4" s="5"/>
      <c r="E4" s="5"/>
      <c r="F4" s="5"/>
      <c r="G4" s="7" t="s">
        <v>10</v>
      </c>
      <c r="H4" s="8" t="s">
        <v>11</v>
      </c>
      <c r="I4" s="19"/>
      <c r="J4" s="19"/>
      <c r="K4" s="19"/>
      <c r="L4" s="20"/>
      <c r="M4" s="7" t="s">
        <v>12</v>
      </c>
      <c r="N4" s="7"/>
      <c r="O4" s="7"/>
      <c r="P4" s="21" t="s">
        <v>13</v>
      </c>
      <c r="Q4" s="22"/>
      <c r="R4" s="23"/>
      <c r="S4" s="21" t="s">
        <v>12</v>
      </c>
      <c r="T4" s="22"/>
      <c r="U4" s="23"/>
      <c r="V4" s="7" t="s">
        <v>10</v>
      </c>
      <c r="W4" s="7" t="s">
        <v>14</v>
      </c>
      <c r="X4" s="7"/>
      <c r="Y4" s="7"/>
      <c r="Z4" s="7"/>
      <c r="AA4" s="7"/>
      <c r="AB4" s="7" t="s">
        <v>15</v>
      </c>
      <c r="AC4" s="7"/>
      <c r="AD4" s="7"/>
      <c r="AE4" s="7"/>
      <c r="AF4" s="25"/>
    </row>
    <row r="5" s="1" customFormat="1" ht="66" customHeight="1" spans="1:32">
      <c r="A5" s="7"/>
      <c r="B5" s="7"/>
      <c r="C5" s="5" t="s">
        <v>10</v>
      </c>
      <c r="D5" s="5" t="s">
        <v>16</v>
      </c>
      <c r="E5" s="5" t="s">
        <v>17</v>
      </c>
      <c r="F5" s="5" t="s">
        <v>18</v>
      </c>
      <c r="G5" s="7"/>
      <c r="H5" s="9" t="s">
        <v>19</v>
      </c>
      <c r="I5" s="5" t="s">
        <v>20</v>
      </c>
      <c r="J5" s="5" t="s">
        <v>21</v>
      </c>
      <c r="K5" s="5" t="s">
        <v>22</v>
      </c>
      <c r="L5" s="5" t="s">
        <v>23</v>
      </c>
      <c r="M5" s="7" t="s">
        <v>19</v>
      </c>
      <c r="N5" s="7" t="s">
        <v>24</v>
      </c>
      <c r="O5" s="7" t="s">
        <v>25</v>
      </c>
      <c r="P5" s="7" t="s">
        <v>19</v>
      </c>
      <c r="Q5" s="5" t="s">
        <v>26</v>
      </c>
      <c r="R5" s="7" t="s">
        <v>27</v>
      </c>
      <c r="S5" s="7" t="s">
        <v>19</v>
      </c>
      <c r="T5" s="5" t="s">
        <v>28</v>
      </c>
      <c r="U5" s="5" t="s">
        <v>29</v>
      </c>
      <c r="V5" s="7"/>
      <c r="W5" s="5" t="s">
        <v>19</v>
      </c>
      <c r="X5" s="5" t="s">
        <v>20</v>
      </c>
      <c r="Y5" s="5" t="s">
        <v>21</v>
      </c>
      <c r="Z5" s="5" t="s">
        <v>22</v>
      </c>
      <c r="AA5" s="5" t="s">
        <v>23</v>
      </c>
      <c r="AB5" s="5" t="s">
        <v>19</v>
      </c>
      <c r="AC5" s="7" t="s">
        <v>24</v>
      </c>
      <c r="AD5" s="7" t="s">
        <v>25</v>
      </c>
      <c r="AE5" s="5" t="s">
        <v>30</v>
      </c>
      <c r="AF5" s="26"/>
    </row>
    <row r="6" ht="18" customHeight="1" spans="1:32">
      <c r="A6" s="10">
        <v>1</v>
      </c>
      <c r="B6" s="10" t="s">
        <v>31</v>
      </c>
      <c r="C6" s="10">
        <f t="shared" ref="C6:C20" si="0">H6+M6+Q6+S6+V6</f>
        <v>218</v>
      </c>
      <c r="D6" s="10">
        <v>187</v>
      </c>
      <c r="E6" s="10">
        <v>11</v>
      </c>
      <c r="F6" s="10">
        <v>20</v>
      </c>
      <c r="G6" s="11">
        <f t="shared" ref="G6:G19" si="1">H6+M6</f>
        <v>50</v>
      </c>
      <c r="H6" s="11">
        <v>35</v>
      </c>
      <c r="I6" s="11">
        <v>4</v>
      </c>
      <c r="J6" s="11">
        <v>5</v>
      </c>
      <c r="K6" s="11">
        <v>16</v>
      </c>
      <c r="L6" s="11">
        <v>10</v>
      </c>
      <c r="M6" s="11">
        <f t="shared" ref="M6:M19" si="2">N6+O6</f>
        <v>15</v>
      </c>
      <c r="N6" s="11">
        <v>15</v>
      </c>
      <c r="O6" s="11">
        <v>0</v>
      </c>
      <c r="P6" s="11">
        <f t="shared" ref="P6:P19" si="3">Q6-R6</f>
        <v>20</v>
      </c>
      <c r="Q6" s="11">
        <v>20</v>
      </c>
      <c r="R6" s="11">
        <v>0</v>
      </c>
      <c r="S6" s="11">
        <f t="shared" ref="S6:S19" si="4">T6+U6</f>
        <v>3</v>
      </c>
      <c r="T6" s="11">
        <v>2</v>
      </c>
      <c r="U6" s="11">
        <v>1</v>
      </c>
      <c r="V6" s="11">
        <f t="shared" ref="V6:V19" si="5">W6+AB6</f>
        <v>145</v>
      </c>
      <c r="W6" s="11">
        <f t="shared" ref="W6:W19" si="6">X6+Y6+Z6+AA6</f>
        <v>74</v>
      </c>
      <c r="X6" s="11">
        <v>8</v>
      </c>
      <c r="Y6" s="11">
        <v>6</v>
      </c>
      <c r="Z6" s="11">
        <v>43</v>
      </c>
      <c r="AA6" s="11">
        <v>17</v>
      </c>
      <c r="AB6" s="11">
        <f t="shared" ref="AB6:AB19" si="7">AC6+AD6+AE6</f>
        <v>71</v>
      </c>
      <c r="AC6" s="11">
        <v>65</v>
      </c>
      <c r="AD6" s="11">
        <v>6</v>
      </c>
      <c r="AE6" s="11">
        <v>0</v>
      </c>
      <c r="AF6" s="27"/>
    </row>
    <row r="7" ht="18" customHeight="1" spans="1:32">
      <c r="A7" s="10">
        <v>2</v>
      </c>
      <c r="B7" s="10" t="s">
        <v>32</v>
      </c>
      <c r="C7" s="10">
        <f t="shared" si="0"/>
        <v>0</v>
      </c>
      <c r="D7" s="10">
        <v>0</v>
      </c>
      <c r="E7" s="10">
        <v>0</v>
      </c>
      <c r="F7" s="10">
        <v>0</v>
      </c>
      <c r="G7" s="11">
        <f t="shared" si="1"/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f t="shared" si="2"/>
        <v>0</v>
      </c>
      <c r="N7" s="11">
        <v>0</v>
      </c>
      <c r="O7" s="11">
        <v>0</v>
      </c>
      <c r="P7" s="11">
        <f t="shared" si="3"/>
        <v>0</v>
      </c>
      <c r="Q7" s="11">
        <v>0</v>
      </c>
      <c r="R7" s="11">
        <v>0</v>
      </c>
      <c r="S7" s="11">
        <f t="shared" si="4"/>
        <v>0</v>
      </c>
      <c r="T7" s="11">
        <v>0</v>
      </c>
      <c r="U7" s="11">
        <v>0</v>
      </c>
      <c r="V7" s="11">
        <f t="shared" si="5"/>
        <v>0</v>
      </c>
      <c r="W7" s="11">
        <f t="shared" si="6"/>
        <v>0</v>
      </c>
      <c r="X7" s="11">
        <v>0</v>
      </c>
      <c r="Y7" s="11">
        <v>0</v>
      </c>
      <c r="Z7" s="11">
        <v>0</v>
      </c>
      <c r="AA7" s="11">
        <v>0</v>
      </c>
      <c r="AB7" s="11">
        <f t="shared" si="7"/>
        <v>0</v>
      </c>
      <c r="AC7" s="11">
        <v>0</v>
      </c>
      <c r="AD7" s="11">
        <v>0</v>
      </c>
      <c r="AE7" s="11">
        <v>0</v>
      </c>
      <c r="AF7" s="27"/>
    </row>
    <row r="8" ht="18" customHeight="1" spans="1:32">
      <c r="A8" s="10">
        <v>3</v>
      </c>
      <c r="B8" s="10" t="s">
        <v>33</v>
      </c>
      <c r="C8" s="10">
        <f t="shared" si="0"/>
        <v>105</v>
      </c>
      <c r="D8" s="10">
        <v>92</v>
      </c>
      <c r="E8" s="10">
        <v>5</v>
      </c>
      <c r="F8" s="10">
        <v>8</v>
      </c>
      <c r="G8" s="11">
        <f t="shared" si="1"/>
        <v>38</v>
      </c>
      <c r="H8" s="11">
        <v>29</v>
      </c>
      <c r="I8" s="11">
        <v>2</v>
      </c>
      <c r="J8" s="11">
        <v>6</v>
      </c>
      <c r="K8" s="11">
        <v>15</v>
      </c>
      <c r="L8" s="11">
        <v>6</v>
      </c>
      <c r="M8" s="11">
        <f t="shared" si="2"/>
        <v>9</v>
      </c>
      <c r="N8" s="11">
        <v>7</v>
      </c>
      <c r="O8" s="11">
        <v>2</v>
      </c>
      <c r="P8" s="11">
        <f t="shared" si="3"/>
        <v>3</v>
      </c>
      <c r="Q8" s="11">
        <v>3</v>
      </c>
      <c r="R8" s="11">
        <v>0</v>
      </c>
      <c r="S8" s="11">
        <f t="shared" si="4"/>
        <v>3</v>
      </c>
      <c r="T8" s="11">
        <v>0</v>
      </c>
      <c r="U8" s="11">
        <v>3</v>
      </c>
      <c r="V8" s="11">
        <f t="shared" si="5"/>
        <v>61</v>
      </c>
      <c r="W8" s="11">
        <f t="shared" si="6"/>
        <v>32</v>
      </c>
      <c r="X8" s="11">
        <v>5</v>
      </c>
      <c r="Y8" s="11">
        <v>2</v>
      </c>
      <c r="Z8" s="11">
        <v>10</v>
      </c>
      <c r="AA8" s="11">
        <v>15</v>
      </c>
      <c r="AB8" s="11">
        <f t="shared" si="7"/>
        <v>29</v>
      </c>
      <c r="AC8" s="11">
        <v>24</v>
      </c>
      <c r="AD8" s="11">
        <v>5</v>
      </c>
      <c r="AE8" s="11">
        <v>0</v>
      </c>
      <c r="AF8" s="27"/>
    </row>
    <row r="9" ht="18" customHeight="1" spans="1:32">
      <c r="A9" s="10">
        <v>4</v>
      </c>
      <c r="B9" s="10" t="s">
        <v>34</v>
      </c>
      <c r="C9" s="10">
        <f t="shared" si="0"/>
        <v>116</v>
      </c>
      <c r="D9" s="10">
        <v>93</v>
      </c>
      <c r="E9" s="10">
        <v>6</v>
      </c>
      <c r="F9" s="10">
        <v>17</v>
      </c>
      <c r="G9" s="11">
        <f t="shared" si="1"/>
        <v>44</v>
      </c>
      <c r="H9" s="11">
        <v>30</v>
      </c>
      <c r="I9" s="11">
        <v>4</v>
      </c>
      <c r="J9" s="11">
        <v>3</v>
      </c>
      <c r="K9" s="11">
        <v>12</v>
      </c>
      <c r="L9" s="11">
        <v>11</v>
      </c>
      <c r="M9" s="11">
        <f t="shared" si="2"/>
        <v>14</v>
      </c>
      <c r="N9" s="11">
        <v>14</v>
      </c>
      <c r="O9" s="11">
        <v>0</v>
      </c>
      <c r="P9" s="11">
        <f t="shared" si="3"/>
        <v>15</v>
      </c>
      <c r="Q9" s="11">
        <v>15</v>
      </c>
      <c r="R9" s="11">
        <v>0</v>
      </c>
      <c r="S9" s="11">
        <f t="shared" si="4"/>
        <v>0</v>
      </c>
      <c r="T9" s="11">
        <v>0</v>
      </c>
      <c r="U9" s="11">
        <v>0</v>
      </c>
      <c r="V9" s="11">
        <f t="shared" si="5"/>
        <v>57</v>
      </c>
      <c r="W9" s="11">
        <f t="shared" si="6"/>
        <v>22</v>
      </c>
      <c r="X9" s="11">
        <v>1</v>
      </c>
      <c r="Y9" s="11">
        <v>0</v>
      </c>
      <c r="Z9" s="11">
        <v>12</v>
      </c>
      <c r="AA9" s="11">
        <v>9</v>
      </c>
      <c r="AB9" s="11">
        <f t="shared" si="7"/>
        <v>35</v>
      </c>
      <c r="AC9" s="11">
        <v>24</v>
      </c>
      <c r="AD9" s="11">
        <v>9</v>
      </c>
      <c r="AE9" s="11">
        <v>2</v>
      </c>
      <c r="AF9" s="27"/>
    </row>
    <row r="10" ht="18" customHeight="1" spans="1:32">
      <c r="A10" s="10">
        <v>5</v>
      </c>
      <c r="B10" s="10" t="s">
        <v>35</v>
      </c>
      <c r="C10" s="10">
        <f t="shared" si="0"/>
        <v>23</v>
      </c>
      <c r="D10" s="10">
        <v>22</v>
      </c>
      <c r="E10" s="10">
        <v>1</v>
      </c>
      <c r="F10" s="10">
        <v>0</v>
      </c>
      <c r="G10" s="11">
        <f t="shared" si="1"/>
        <v>4</v>
      </c>
      <c r="H10" s="11">
        <v>2</v>
      </c>
      <c r="I10" s="11">
        <v>0</v>
      </c>
      <c r="J10" s="11">
        <v>1</v>
      </c>
      <c r="K10" s="11">
        <v>0</v>
      </c>
      <c r="L10" s="11">
        <v>1</v>
      </c>
      <c r="M10" s="11">
        <f t="shared" si="2"/>
        <v>2</v>
      </c>
      <c r="N10" s="11">
        <v>0</v>
      </c>
      <c r="O10" s="11">
        <v>2</v>
      </c>
      <c r="P10" s="11">
        <f t="shared" si="3"/>
        <v>0</v>
      </c>
      <c r="Q10" s="11">
        <v>0</v>
      </c>
      <c r="R10" s="11">
        <v>0</v>
      </c>
      <c r="S10" s="11">
        <f t="shared" si="4"/>
        <v>0</v>
      </c>
      <c r="T10" s="11">
        <v>0</v>
      </c>
      <c r="U10" s="11">
        <v>0</v>
      </c>
      <c r="V10" s="11">
        <f t="shared" si="5"/>
        <v>19</v>
      </c>
      <c r="W10" s="11">
        <f t="shared" si="6"/>
        <v>7</v>
      </c>
      <c r="X10" s="11">
        <v>0</v>
      </c>
      <c r="Y10" s="11">
        <v>0</v>
      </c>
      <c r="Z10" s="11">
        <v>1</v>
      </c>
      <c r="AA10" s="11">
        <v>6</v>
      </c>
      <c r="AB10" s="11">
        <f t="shared" si="7"/>
        <v>12</v>
      </c>
      <c r="AC10" s="11">
        <v>12</v>
      </c>
      <c r="AD10" s="11">
        <v>0</v>
      </c>
      <c r="AE10" s="11">
        <v>0</v>
      </c>
      <c r="AF10" s="27"/>
    </row>
    <row r="11" ht="18" customHeight="1" spans="1:32">
      <c r="A11" s="10">
        <v>6</v>
      </c>
      <c r="B11" s="10" t="s">
        <v>36</v>
      </c>
      <c r="C11" s="10">
        <f t="shared" si="0"/>
        <v>164</v>
      </c>
      <c r="D11" s="10">
        <v>140</v>
      </c>
      <c r="E11" s="10">
        <v>12</v>
      </c>
      <c r="F11" s="10">
        <v>12</v>
      </c>
      <c r="G11" s="11">
        <f t="shared" si="1"/>
        <v>39</v>
      </c>
      <c r="H11" s="11">
        <v>31</v>
      </c>
      <c r="I11" s="11">
        <v>1</v>
      </c>
      <c r="J11" s="11">
        <v>8</v>
      </c>
      <c r="K11" s="11">
        <v>11</v>
      </c>
      <c r="L11" s="11">
        <v>11</v>
      </c>
      <c r="M11" s="11">
        <f t="shared" si="2"/>
        <v>8</v>
      </c>
      <c r="N11" s="11">
        <v>6</v>
      </c>
      <c r="O11" s="11">
        <v>2</v>
      </c>
      <c r="P11" s="11">
        <f t="shared" si="3"/>
        <v>14</v>
      </c>
      <c r="Q11" s="11">
        <v>14</v>
      </c>
      <c r="R11" s="11">
        <v>0</v>
      </c>
      <c r="S11" s="11">
        <f t="shared" si="4"/>
        <v>4</v>
      </c>
      <c r="T11" s="11">
        <v>3</v>
      </c>
      <c r="U11" s="11">
        <v>1</v>
      </c>
      <c r="V11" s="11">
        <f t="shared" si="5"/>
        <v>107</v>
      </c>
      <c r="W11" s="11">
        <f t="shared" si="6"/>
        <v>43</v>
      </c>
      <c r="X11" s="11">
        <v>6</v>
      </c>
      <c r="Y11" s="11">
        <v>3</v>
      </c>
      <c r="Z11" s="11">
        <v>13</v>
      </c>
      <c r="AA11" s="11">
        <v>21</v>
      </c>
      <c r="AB11" s="11">
        <f t="shared" si="7"/>
        <v>64</v>
      </c>
      <c r="AC11" s="11">
        <v>57</v>
      </c>
      <c r="AD11" s="11">
        <v>7</v>
      </c>
      <c r="AE11" s="11">
        <v>0</v>
      </c>
      <c r="AF11" s="27"/>
    </row>
    <row r="12" ht="18" customHeight="1" spans="1:32">
      <c r="A12" s="10">
        <v>7</v>
      </c>
      <c r="B12" s="10" t="s">
        <v>37</v>
      </c>
      <c r="C12" s="10">
        <f t="shared" si="0"/>
        <v>6</v>
      </c>
      <c r="D12" s="10">
        <v>6</v>
      </c>
      <c r="E12" s="10">
        <v>0</v>
      </c>
      <c r="F12" s="10">
        <v>0</v>
      </c>
      <c r="G12" s="11">
        <f t="shared" si="1"/>
        <v>5</v>
      </c>
      <c r="H12" s="11">
        <v>3</v>
      </c>
      <c r="I12" s="11">
        <v>0</v>
      </c>
      <c r="J12" s="11">
        <v>3</v>
      </c>
      <c r="K12" s="11">
        <v>0</v>
      </c>
      <c r="L12" s="11">
        <v>0</v>
      </c>
      <c r="M12" s="11">
        <f t="shared" si="2"/>
        <v>2</v>
      </c>
      <c r="N12" s="11">
        <v>2</v>
      </c>
      <c r="O12" s="11">
        <v>0</v>
      </c>
      <c r="P12" s="11">
        <f t="shared" si="3"/>
        <v>0</v>
      </c>
      <c r="Q12" s="11">
        <v>0</v>
      </c>
      <c r="R12" s="11">
        <v>0</v>
      </c>
      <c r="S12" s="11">
        <f t="shared" si="4"/>
        <v>0</v>
      </c>
      <c r="T12" s="11">
        <v>0</v>
      </c>
      <c r="U12" s="11">
        <v>0</v>
      </c>
      <c r="V12" s="11">
        <f t="shared" si="5"/>
        <v>1</v>
      </c>
      <c r="W12" s="11">
        <f t="shared" si="6"/>
        <v>0</v>
      </c>
      <c r="X12" s="11">
        <v>0</v>
      </c>
      <c r="Y12" s="11">
        <v>0</v>
      </c>
      <c r="Z12" s="11">
        <v>0</v>
      </c>
      <c r="AA12" s="11">
        <v>0</v>
      </c>
      <c r="AB12" s="11">
        <f t="shared" si="7"/>
        <v>1</v>
      </c>
      <c r="AC12" s="11">
        <v>0</v>
      </c>
      <c r="AD12" s="11">
        <v>1</v>
      </c>
      <c r="AE12" s="11">
        <v>0</v>
      </c>
      <c r="AF12" s="27"/>
    </row>
    <row r="13" ht="18" customHeight="1" spans="1:32">
      <c r="A13" s="10">
        <v>8</v>
      </c>
      <c r="B13" s="10" t="s">
        <v>38</v>
      </c>
      <c r="C13" s="10">
        <f t="shared" si="0"/>
        <v>20</v>
      </c>
      <c r="D13" s="10">
        <v>18</v>
      </c>
      <c r="E13" s="10">
        <v>1</v>
      </c>
      <c r="F13" s="10">
        <v>1</v>
      </c>
      <c r="G13" s="11">
        <f t="shared" si="1"/>
        <v>6</v>
      </c>
      <c r="H13" s="11">
        <v>5</v>
      </c>
      <c r="I13" s="11">
        <v>0</v>
      </c>
      <c r="J13" s="11">
        <v>3</v>
      </c>
      <c r="K13" s="11">
        <v>1</v>
      </c>
      <c r="L13" s="11">
        <v>1</v>
      </c>
      <c r="M13" s="11">
        <f t="shared" si="2"/>
        <v>1</v>
      </c>
      <c r="N13" s="11">
        <v>1</v>
      </c>
      <c r="O13" s="11">
        <v>0</v>
      </c>
      <c r="P13" s="11">
        <f t="shared" si="3"/>
        <v>1</v>
      </c>
      <c r="Q13" s="11">
        <v>4</v>
      </c>
      <c r="R13" s="11">
        <v>3</v>
      </c>
      <c r="S13" s="11">
        <f t="shared" si="4"/>
        <v>0</v>
      </c>
      <c r="T13" s="11">
        <v>0</v>
      </c>
      <c r="U13" s="11">
        <v>0</v>
      </c>
      <c r="V13" s="11">
        <f t="shared" si="5"/>
        <v>10</v>
      </c>
      <c r="W13" s="11">
        <f t="shared" si="6"/>
        <v>2</v>
      </c>
      <c r="X13" s="11">
        <v>0</v>
      </c>
      <c r="Y13" s="11">
        <v>0</v>
      </c>
      <c r="Z13" s="11">
        <v>0</v>
      </c>
      <c r="AA13" s="11">
        <v>2</v>
      </c>
      <c r="AB13" s="11">
        <f t="shared" si="7"/>
        <v>8</v>
      </c>
      <c r="AC13" s="11">
        <v>7</v>
      </c>
      <c r="AD13" s="11">
        <v>1</v>
      </c>
      <c r="AE13" s="11">
        <v>0</v>
      </c>
      <c r="AF13" s="27"/>
    </row>
    <row r="14" ht="18" customHeight="1" spans="1:32">
      <c r="A14" s="10">
        <v>9</v>
      </c>
      <c r="B14" s="10" t="s">
        <v>39</v>
      </c>
      <c r="C14" s="10">
        <f t="shared" si="0"/>
        <v>17</v>
      </c>
      <c r="D14" s="10">
        <v>14</v>
      </c>
      <c r="E14" s="10">
        <v>2</v>
      </c>
      <c r="F14" s="10">
        <v>1</v>
      </c>
      <c r="G14" s="11">
        <f t="shared" si="1"/>
        <v>7</v>
      </c>
      <c r="H14" s="11">
        <v>5</v>
      </c>
      <c r="I14" s="11">
        <v>0</v>
      </c>
      <c r="J14" s="11">
        <v>2</v>
      </c>
      <c r="K14" s="11">
        <v>1</v>
      </c>
      <c r="L14" s="11">
        <v>2</v>
      </c>
      <c r="M14" s="11">
        <f t="shared" si="2"/>
        <v>2</v>
      </c>
      <c r="N14" s="11">
        <v>2</v>
      </c>
      <c r="O14" s="11">
        <v>0</v>
      </c>
      <c r="P14" s="11">
        <f t="shared" si="3"/>
        <v>1</v>
      </c>
      <c r="Q14" s="11">
        <v>3</v>
      </c>
      <c r="R14" s="11">
        <v>2</v>
      </c>
      <c r="S14" s="11">
        <f t="shared" si="4"/>
        <v>0</v>
      </c>
      <c r="T14" s="11">
        <v>0</v>
      </c>
      <c r="U14" s="11">
        <v>0</v>
      </c>
      <c r="V14" s="11">
        <f t="shared" si="5"/>
        <v>7</v>
      </c>
      <c r="W14" s="11">
        <f t="shared" si="6"/>
        <v>2</v>
      </c>
      <c r="X14" s="11">
        <v>0</v>
      </c>
      <c r="Y14" s="11">
        <v>0</v>
      </c>
      <c r="Z14" s="11">
        <v>1</v>
      </c>
      <c r="AA14" s="11">
        <v>1</v>
      </c>
      <c r="AB14" s="11">
        <f t="shared" si="7"/>
        <v>5</v>
      </c>
      <c r="AC14" s="11">
        <v>5</v>
      </c>
      <c r="AD14" s="11">
        <v>0</v>
      </c>
      <c r="AE14" s="11">
        <v>0</v>
      </c>
      <c r="AF14" s="27"/>
    </row>
    <row r="15" ht="18" customHeight="1" spans="1:32">
      <c r="A15" s="10">
        <v>10</v>
      </c>
      <c r="B15" s="10" t="s">
        <v>40</v>
      </c>
      <c r="C15" s="10">
        <f t="shared" si="0"/>
        <v>15</v>
      </c>
      <c r="D15" s="10">
        <v>9</v>
      </c>
      <c r="E15" s="10">
        <v>2</v>
      </c>
      <c r="F15" s="10">
        <v>4</v>
      </c>
      <c r="G15" s="11">
        <f t="shared" si="1"/>
        <v>3</v>
      </c>
      <c r="H15" s="11">
        <v>3</v>
      </c>
      <c r="I15" s="11">
        <v>0</v>
      </c>
      <c r="J15" s="11">
        <v>1</v>
      </c>
      <c r="K15" s="11">
        <v>2</v>
      </c>
      <c r="L15" s="11">
        <v>0</v>
      </c>
      <c r="M15" s="11">
        <f t="shared" si="2"/>
        <v>0</v>
      </c>
      <c r="N15" s="11">
        <v>0</v>
      </c>
      <c r="O15" s="11">
        <v>0</v>
      </c>
      <c r="P15" s="11">
        <f t="shared" si="3"/>
        <v>0</v>
      </c>
      <c r="Q15" s="11">
        <v>0</v>
      </c>
      <c r="R15" s="11">
        <v>0</v>
      </c>
      <c r="S15" s="11">
        <f t="shared" si="4"/>
        <v>1</v>
      </c>
      <c r="T15" s="11">
        <v>0</v>
      </c>
      <c r="U15" s="11">
        <v>1</v>
      </c>
      <c r="V15" s="11">
        <f t="shared" si="5"/>
        <v>11</v>
      </c>
      <c r="W15" s="11">
        <f t="shared" si="6"/>
        <v>6</v>
      </c>
      <c r="X15" s="11">
        <v>0</v>
      </c>
      <c r="Y15" s="11">
        <v>1</v>
      </c>
      <c r="Z15" s="11">
        <v>1</v>
      </c>
      <c r="AA15" s="11">
        <v>4</v>
      </c>
      <c r="AB15" s="11">
        <f t="shared" si="7"/>
        <v>5</v>
      </c>
      <c r="AC15" s="11">
        <v>4</v>
      </c>
      <c r="AD15" s="11">
        <v>1</v>
      </c>
      <c r="AE15" s="11">
        <v>0</v>
      </c>
      <c r="AF15" s="27"/>
    </row>
    <row r="16" ht="18" customHeight="1" spans="1:32">
      <c r="A16" s="10">
        <v>11</v>
      </c>
      <c r="B16" s="10" t="s">
        <v>41</v>
      </c>
      <c r="C16" s="10">
        <f t="shared" si="0"/>
        <v>125</v>
      </c>
      <c r="D16" s="10">
        <v>110</v>
      </c>
      <c r="E16" s="10">
        <v>6</v>
      </c>
      <c r="F16" s="10">
        <v>9</v>
      </c>
      <c r="G16" s="11">
        <f t="shared" si="1"/>
        <v>30</v>
      </c>
      <c r="H16" s="11">
        <v>23</v>
      </c>
      <c r="I16" s="11">
        <v>5</v>
      </c>
      <c r="J16" s="11">
        <v>4</v>
      </c>
      <c r="K16" s="11">
        <v>4</v>
      </c>
      <c r="L16" s="11">
        <v>10</v>
      </c>
      <c r="M16" s="11">
        <f t="shared" si="2"/>
        <v>7</v>
      </c>
      <c r="N16" s="11">
        <v>6</v>
      </c>
      <c r="O16" s="11">
        <v>1</v>
      </c>
      <c r="P16" s="11">
        <f t="shared" si="3"/>
        <v>7</v>
      </c>
      <c r="Q16" s="11">
        <v>7</v>
      </c>
      <c r="R16" s="11">
        <v>0</v>
      </c>
      <c r="S16" s="11">
        <f t="shared" si="4"/>
        <v>3</v>
      </c>
      <c r="T16" s="11">
        <v>3</v>
      </c>
      <c r="U16" s="11">
        <v>0</v>
      </c>
      <c r="V16" s="11">
        <f t="shared" si="5"/>
        <v>85</v>
      </c>
      <c r="W16" s="11">
        <f t="shared" si="6"/>
        <v>36</v>
      </c>
      <c r="X16" s="11">
        <v>5</v>
      </c>
      <c r="Y16" s="11">
        <v>2</v>
      </c>
      <c r="Z16" s="11">
        <v>8</v>
      </c>
      <c r="AA16" s="11">
        <v>21</v>
      </c>
      <c r="AB16" s="11">
        <f t="shared" si="7"/>
        <v>49</v>
      </c>
      <c r="AC16" s="11">
        <v>34</v>
      </c>
      <c r="AD16" s="11">
        <v>14</v>
      </c>
      <c r="AE16" s="11">
        <v>1</v>
      </c>
      <c r="AF16" s="27"/>
    </row>
    <row r="17" ht="18" customHeight="1" spans="1:32">
      <c r="A17" s="10">
        <v>12</v>
      </c>
      <c r="B17" s="10" t="s">
        <v>42</v>
      </c>
      <c r="C17" s="10">
        <f t="shared" si="0"/>
        <v>23</v>
      </c>
      <c r="D17" s="10">
        <v>16</v>
      </c>
      <c r="E17" s="10">
        <v>5</v>
      </c>
      <c r="F17" s="10">
        <v>2</v>
      </c>
      <c r="G17" s="11">
        <f t="shared" si="1"/>
        <v>4</v>
      </c>
      <c r="H17" s="11">
        <v>4</v>
      </c>
      <c r="I17" s="11">
        <v>0</v>
      </c>
      <c r="J17" s="11">
        <v>1</v>
      </c>
      <c r="K17" s="11">
        <v>2</v>
      </c>
      <c r="L17" s="11">
        <v>1</v>
      </c>
      <c r="M17" s="11">
        <f t="shared" si="2"/>
        <v>0</v>
      </c>
      <c r="N17" s="11">
        <v>0</v>
      </c>
      <c r="O17" s="11">
        <v>0</v>
      </c>
      <c r="P17" s="11">
        <f t="shared" si="3"/>
        <v>4</v>
      </c>
      <c r="Q17" s="11">
        <v>4</v>
      </c>
      <c r="R17" s="11">
        <v>0</v>
      </c>
      <c r="S17" s="11">
        <f t="shared" si="4"/>
        <v>2</v>
      </c>
      <c r="T17" s="11">
        <v>2</v>
      </c>
      <c r="U17" s="11">
        <v>0</v>
      </c>
      <c r="V17" s="11">
        <f t="shared" si="5"/>
        <v>13</v>
      </c>
      <c r="W17" s="11">
        <f t="shared" si="6"/>
        <v>6</v>
      </c>
      <c r="X17" s="11">
        <v>0</v>
      </c>
      <c r="Y17" s="11">
        <v>0</v>
      </c>
      <c r="Z17" s="11">
        <v>2</v>
      </c>
      <c r="AA17" s="11">
        <v>4</v>
      </c>
      <c r="AB17" s="11">
        <f t="shared" si="7"/>
        <v>7</v>
      </c>
      <c r="AC17" s="11">
        <v>5</v>
      </c>
      <c r="AD17" s="11">
        <v>2</v>
      </c>
      <c r="AE17" s="11">
        <v>0</v>
      </c>
      <c r="AF17" s="27"/>
    </row>
    <row r="18" ht="18" customHeight="1" spans="1:32">
      <c r="A18" s="10">
        <v>13</v>
      </c>
      <c r="B18" s="10" t="s">
        <v>43</v>
      </c>
      <c r="C18" s="10">
        <f t="shared" si="0"/>
        <v>38</v>
      </c>
      <c r="D18" s="10">
        <v>25</v>
      </c>
      <c r="E18" s="10">
        <v>5</v>
      </c>
      <c r="F18" s="10">
        <v>8</v>
      </c>
      <c r="G18" s="11">
        <f t="shared" si="1"/>
        <v>5</v>
      </c>
      <c r="H18" s="11">
        <v>4</v>
      </c>
      <c r="I18" s="11">
        <v>2</v>
      </c>
      <c r="J18" s="11">
        <v>0</v>
      </c>
      <c r="K18" s="11">
        <v>2</v>
      </c>
      <c r="L18" s="11">
        <v>0</v>
      </c>
      <c r="M18" s="11">
        <f t="shared" si="2"/>
        <v>1</v>
      </c>
      <c r="N18" s="11">
        <v>1</v>
      </c>
      <c r="O18" s="11">
        <v>0</v>
      </c>
      <c r="P18" s="11">
        <f t="shared" si="3"/>
        <v>1</v>
      </c>
      <c r="Q18" s="11">
        <v>1</v>
      </c>
      <c r="R18" s="11">
        <v>0</v>
      </c>
      <c r="S18" s="11">
        <f t="shared" si="4"/>
        <v>1</v>
      </c>
      <c r="T18" s="11">
        <v>1</v>
      </c>
      <c r="U18" s="11">
        <v>0</v>
      </c>
      <c r="V18" s="11">
        <f t="shared" si="5"/>
        <v>31</v>
      </c>
      <c r="W18" s="11">
        <f t="shared" si="6"/>
        <v>17</v>
      </c>
      <c r="X18" s="11">
        <v>3</v>
      </c>
      <c r="Y18" s="11">
        <v>1</v>
      </c>
      <c r="Z18" s="11">
        <v>11</v>
      </c>
      <c r="AA18" s="11">
        <v>2</v>
      </c>
      <c r="AB18" s="11">
        <f t="shared" si="7"/>
        <v>14</v>
      </c>
      <c r="AC18" s="11">
        <v>13</v>
      </c>
      <c r="AD18" s="11">
        <v>1</v>
      </c>
      <c r="AE18" s="11">
        <v>0</v>
      </c>
      <c r="AF18" s="27"/>
    </row>
    <row r="19" ht="18" customHeight="1" spans="1:32">
      <c r="A19" s="10">
        <v>14</v>
      </c>
      <c r="B19" s="10" t="s">
        <v>44</v>
      </c>
      <c r="C19" s="10">
        <f t="shared" si="0"/>
        <v>107</v>
      </c>
      <c r="D19" s="10">
        <v>84</v>
      </c>
      <c r="E19" s="10">
        <v>11</v>
      </c>
      <c r="F19" s="10">
        <v>12</v>
      </c>
      <c r="G19" s="11">
        <f t="shared" si="1"/>
        <v>30</v>
      </c>
      <c r="H19" s="11">
        <v>27</v>
      </c>
      <c r="I19" s="11">
        <v>0</v>
      </c>
      <c r="J19" s="11">
        <v>10</v>
      </c>
      <c r="K19" s="11">
        <v>9</v>
      </c>
      <c r="L19" s="11">
        <v>8</v>
      </c>
      <c r="M19" s="11">
        <f t="shared" si="2"/>
        <v>3</v>
      </c>
      <c r="N19" s="11">
        <v>3</v>
      </c>
      <c r="O19" s="11">
        <v>0</v>
      </c>
      <c r="P19" s="11">
        <f t="shared" si="3"/>
        <v>3</v>
      </c>
      <c r="Q19" s="11">
        <v>4</v>
      </c>
      <c r="R19" s="11">
        <v>1</v>
      </c>
      <c r="S19" s="11">
        <f t="shared" si="4"/>
        <v>1</v>
      </c>
      <c r="T19" s="11">
        <v>1</v>
      </c>
      <c r="U19" s="11">
        <v>0</v>
      </c>
      <c r="V19" s="11">
        <f t="shared" si="5"/>
        <v>72</v>
      </c>
      <c r="W19" s="11">
        <f t="shared" si="6"/>
        <v>27</v>
      </c>
      <c r="X19" s="11">
        <v>4</v>
      </c>
      <c r="Y19" s="11">
        <v>3</v>
      </c>
      <c r="Z19" s="11">
        <v>9</v>
      </c>
      <c r="AA19" s="11">
        <v>11</v>
      </c>
      <c r="AB19" s="11">
        <f t="shared" si="7"/>
        <v>45</v>
      </c>
      <c r="AC19" s="11">
        <v>41</v>
      </c>
      <c r="AD19" s="11">
        <v>2</v>
      </c>
      <c r="AE19" s="11">
        <v>2</v>
      </c>
      <c r="AF19" s="27"/>
    </row>
    <row r="20" s="2" customFormat="1" ht="36" customHeight="1" spans="1:32">
      <c r="A20" s="12">
        <v>15</v>
      </c>
      <c r="B20" s="12" t="s">
        <v>45</v>
      </c>
      <c r="C20" s="12">
        <f t="shared" si="0"/>
        <v>977</v>
      </c>
      <c r="D20" s="12">
        <f t="shared" ref="D20:AE20" si="8">SUM(D6:D19)</f>
        <v>816</v>
      </c>
      <c r="E20" s="12">
        <f t="shared" si="8"/>
        <v>67</v>
      </c>
      <c r="F20" s="12">
        <f t="shared" si="8"/>
        <v>94</v>
      </c>
      <c r="G20" s="13">
        <f t="shared" si="8"/>
        <v>265</v>
      </c>
      <c r="H20" s="13">
        <f t="shared" si="8"/>
        <v>201</v>
      </c>
      <c r="I20" s="13">
        <f t="shared" si="8"/>
        <v>18</v>
      </c>
      <c r="J20" s="13">
        <f t="shared" si="8"/>
        <v>47</v>
      </c>
      <c r="K20" s="13">
        <f t="shared" si="8"/>
        <v>75</v>
      </c>
      <c r="L20" s="13">
        <f t="shared" si="8"/>
        <v>61</v>
      </c>
      <c r="M20" s="13">
        <f t="shared" si="8"/>
        <v>64</v>
      </c>
      <c r="N20" s="13">
        <f t="shared" si="8"/>
        <v>57</v>
      </c>
      <c r="O20" s="13">
        <f t="shared" si="8"/>
        <v>7</v>
      </c>
      <c r="P20" s="13">
        <f t="shared" si="8"/>
        <v>69</v>
      </c>
      <c r="Q20" s="13">
        <f t="shared" si="8"/>
        <v>75</v>
      </c>
      <c r="R20" s="13">
        <f t="shared" si="8"/>
        <v>6</v>
      </c>
      <c r="S20" s="13">
        <f t="shared" si="8"/>
        <v>18</v>
      </c>
      <c r="T20" s="13">
        <f t="shared" si="8"/>
        <v>12</v>
      </c>
      <c r="U20" s="13">
        <f t="shared" si="8"/>
        <v>6</v>
      </c>
      <c r="V20" s="13">
        <f t="shared" si="8"/>
        <v>619</v>
      </c>
      <c r="W20" s="13">
        <f t="shared" si="8"/>
        <v>274</v>
      </c>
      <c r="X20" s="13">
        <f t="shared" si="8"/>
        <v>32</v>
      </c>
      <c r="Y20" s="13">
        <f t="shared" si="8"/>
        <v>18</v>
      </c>
      <c r="Z20" s="13">
        <f t="shared" si="8"/>
        <v>111</v>
      </c>
      <c r="AA20" s="13">
        <f t="shared" si="8"/>
        <v>113</v>
      </c>
      <c r="AB20" s="13">
        <f t="shared" si="8"/>
        <v>345</v>
      </c>
      <c r="AC20" s="13">
        <f t="shared" si="8"/>
        <v>291</v>
      </c>
      <c r="AD20" s="13">
        <f t="shared" si="8"/>
        <v>49</v>
      </c>
      <c r="AE20" s="13">
        <f t="shared" si="8"/>
        <v>5</v>
      </c>
      <c r="AF20" s="13"/>
    </row>
    <row r="21" s="2" customFormat="1" ht="14.25" spans="1:32">
      <c r="A21" s="14" t="s">
        <v>46</v>
      </c>
      <c r="B21" s="15"/>
      <c r="C21" s="16" t="s">
        <v>47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="2" customFormat="1" ht="14.25" spans="1:32">
      <c r="A22" s="17"/>
      <c r="B22" s="18"/>
      <c r="C22" s="16" t="s">
        <v>48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</sheetData>
  <mergeCells count="21">
    <mergeCell ref="A1:AF1"/>
    <mergeCell ref="P2:U2"/>
    <mergeCell ref="P3:R3"/>
    <mergeCell ref="S3:U3"/>
    <mergeCell ref="H4:L4"/>
    <mergeCell ref="M4:O4"/>
    <mergeCell ref="P4:R4"/>
    <mergeCell ref="S4:U4"/>
    <mergeCell ref="W4:AA4"/>
    <mergeCell ref="AB4:AE4"/>
    <mergeCell ref="C21:AF21"/>
    <mergeCell ref="C22:AF22"/>
    <mergeCell ref="A2:A5"/>
    <mergeCell ref="B2:B5"/>
    <mergeCell ref="G4:G5"/>
    <mergeCell ref="V4:V5"/>
    <mergeCell ref="AF2:AF5"/>
    <mergeCell ref="C2:F4"/>
    <mergeCell ref="G2:O3"/>
    <mergeCell ref="V2:AE3"/>
    <mergeCell ref="A21:B22"/>
  </mergeCells>
  <printOptions horizontalCentered="1" verticalCentered="1"/>
  <pageMargins left="0.393055555555556" right="0.156944444444444" top="0.511805555555556" bottom="0.550694444444444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2020年存量统计表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老男孩</cp:lastModifiedBy>
  <dcterms:created xsi:type="dcterms:W3CDTF">2020-05-21T08:21:06Z</dcterms:created>
  <dcterms:modified xsi:type="dcterms:W3CDTF">2020-05-21T08:21:26Z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